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our\Documents\_PhD\_Jupyter\asm_qm\asm2_2\___RESULTS___\Pareto-fronts_T-tests\"/>
    </mc:Choice>
  </mc:AlternateContent>
  <xr:revisionPtr revIDLastSave="0" documentId="13_ncr:1_{60180E53-2448-4506-B7F8-42367330FE7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ol_eval" sheetId="1" r:id="rId1"/>
    <sheet name="aal_ev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J52" i="1"/>
  <c r="I52" i="1"/>
  <c r="K52" i="2"/>
  <c r="J52" i="2"/>
  <c r="I52" i="2"/>
  <c r="K55" i="2" l="1"/>
  <c r="K56" i="2" s="1"/>
  <c r="J55" i="2"/>
  <c r="J56" i="2" s="1"/>
  <c r="I55" i="2"/>
  <c r="I56" i="2" s="1"/>
  <c r="K51" i="2"/>
  <c r="J51" i="2"/>
  <c r="I51" i="2"/>
  <c r="K55" i="1"/>
  <c r="J55" i="1"/>
  <c r="I55" i="1"/>
  <c r="K51" i="1"/>
  <c r="J51" i="1"/>
  <c r="I51" i="1"/>
  <c r="K49" i="2" l="1"/>
  <c r="J49" i="2"/>
  <c r="I49" i="2"/>
  <c r="K37" i="2"/>
  <c r="J37" i="2"/>
  <c r="I37" i="2"/>
  <c r="K25" i="2"/>
  <c r="J25" i="2"/>
  <c r="I25" i="2"/>
  <c r="J13" i="2"/>
  <c r="K13" i="2"/>
  <c r="I13" i="2"/>
  <c r="K49" i="1"/>
  <c r="J49" i="1"/>
  <c r="I49" i="1"/>
  <c r="K37" i="1" l="1"/>
  <c r="J37" i="1"/>
  <c r="I37" i="1"/>
  <c r="K25" i="1"/>
  <c r="J25" i="1"/>
  <c r="I25" i="1"/>
  <c r="K13" i="1"/>
  <c r="J13" i="1"/>
  <c r="I13" i="1"/>
  <c r="J56" i="1" l="1"/>
  <c r="I56" i="1"/>
  <c r="K56" i="1"/>
</calcChain>
</file>

<file path=xl/sharedStrings.xml><?xml version="1.0" encoding="utf-8"?>
<sst xmlns="http://schemas.openxmlformats.org/spreadsheetml/2006/main" count="464" uniqueCount="96">
  <si>
    <t>config_ver</t>
  </si>
  <si>
    <t>approach</t>
  </si>
  <si>
    <t>alg</t>
  </si>
  <si>
    <t>alg_params</t>
  </si>
  <si>
    <t>pr_type</t>
  </si>
  <si>
    <t>pl_count</t>
  </si>
  <si>
    <t>tr_count</t>
  </si>
  <si>
    <t>arc_count</t>
  </si>
  <si>
    <t>size (pl+tr+arc)</t>
  </si>
  <si>
    <t>recall</t>
  </si>
  <si>
    <t>precision</t>
  </si>
  <si>
    <t>size</t>
  </si>
  <si>
    <t>AVERAGE</t>
  </si>
  <si>
    <t xml:space="preserve">recall </t>
  </si>
  <si>
    <t xml:space="preserve">p-value </t>
  </si>
  <si>
    <t>which result set is better</t>
  </si>
  <si>
    <t>CM(IM): aol (activity-only discovery and eval)</t>
  </si>
  <si>
    <t>AM(IM): aol (activity-only discovery and eval)</t>
  </si>
  <si>
    <t>CM(SM): aol (activity-only discovery and eval)</t>
  </si>
  <si>
    <t>AM(SM): aol (activity-only discovery and eval)</t>
  </si>
  <si>
    <t>t-test(CM(IM)_aol,AM(IM)_aol)</t>
  </si>
  <si>
    <t>CM(IM): aal (agent+activity discovry and eval)</t>
  </si>
  <si>
    <t>AM(IM): aal (agent+activity discovry and eval)</t>
  </si>
  <si>
    <t>CM(SM): aal (agent+activity discovry and eval)</t>
  </si>
  <si>
    <t>AM(SM): aal (agent+activity discovry and eval)</t>
  </si>
  <si>
    <t>t-test(CM(IM)_aal,AM(IM)_aal)</t>
  </si>
  <si>
    <t>t-test(CM(SM)_aol,AM(SM)_aol)</t>
  </si>
  <si>
    <t>t-test(CM(SM)_aal,AM(SM)_aal)</t>
  </si>
  <si>
    <t>SOA_nt90</t>
  </si>
  <si>
    <t>SOA</t>
  </si>
  <si>
    <t>Variants.IMf</t>
  </si>
  <si>
    <t>nt:0.9</t>
  </si>
  <si>
    <t>entropia</t>
  </si>
  <si>
    <t>SOA_nt80</t>
  </si>
  <si>
    <t>nt:0.8</t>
  </si>
  <si>
    <t>SOA_nt70</t>
  </si>
  <si>
    <t>nt:0.7</t>
  </si>
  <si>
    <t>SOA_nt60</t>
  </si>
  <si>
    <t>nt:0.6</t>
  </si>
  <si>
    <t>SOA_nt50</t>
  </si>
  <si>
    <t>nt:0.5</t>
  </si>
  <si>
    <t>SOA_nt40</t>
  </si>
  <si>
    <t>nt:0.4</t>
  </si>
  <si>
    <t>SOA_nt30</t>
  </si>
  <si>
    <t>nt:0.3</t>
  </si>
  <si>
    <t>SOA_nt20</t>
  </si>
  <si>
    <t>nt:0.2</t>
  </si>
  <si>
    <t>SOA_nt10</t>
  </si>
  <si>
    <t>nt:0.1</t>
  </si>
  <si>
    <t>SOA_nt0</t>
  </si>
  <si>
    <t>nt:0.0</t>
  </si>
  <si>
    <t>AM_aff10_innt90</t>
  </si>
  <si>
    <t>AM</t>
  </si>
  <si>
    <t>a:DFG-WN,in:Variants.IMf</t>
  </si>
  <si>
    <t>a_ff:0.1,in_nt:0.9</t>
  </si>
  <si>
    <t>AM_aff20_innt80</t>
  </si>
  <si>
    <t>a_ff:0.2,in_nt:0.8</t>
  </si>
  <si>
    <t>AM_aff30_innt70</t>
  </si>
  <si>
    <t>a_ff:0.3,in_nt:0.7</t>
  </si>
  <si>
    <t>AM_aff40_innt60</t>
  </si>
  <si>
    <t>a_ff:0.4,in_nt:0.6</t>
  </si>
  <si>
    <t>AM_aff50_innt50</t>
  </si>
  <si>
    <t>a_ff:0.5,in_nt:0.5</t>
  </si>
  <si>
    <t>AM_aff60_innt40</t>
  </si>
  <si>
    <t>a_ff:0.6,in_nt:0.4</t>
  </si>
  <si>
    <t>AM_aff70_innt30</t>
  </si>
  <si>
    <t>a_ff:0.7,in_nt:0.3</t>
  </si>
  <si>
    <t>AM_aff80_innt20</t>
  </si>
  <si>
    <t>a_ff:0.8,in_nt:0.2</t>
  </si>
  <si>
    <t>AM_aff90_innt10</t>
  </si>
  <si>
    <t>a_ff:0.9,in_nt:0.1</t>
  </si>
  <si>
    <t>AM_aff100_innt0</t>
  </si>
  <si>
    <t>a_ff:1.0,in_nt:0.0</t>
  </si>
  <si>
    <t>SOA_SM90</t>
  </si>
  <si>
    <t>SM</t>
  </si>
  <si>
    <t>SOA_SM80</t>
  </si>
  <si>
    <t>SOA_SM70</t>
  </si>
  <si>
    <t>SOA_SM60</t>
  </si>
  <si>
    <t>SOA_SM50</t>
  </si>
  <si>
    <t>SOA_SM40</t>
  </si>
  <si>
    <t>SOA_SM30</t>
  </si>
  <si>
    <t>SOA_SM20</t>
  </si>
  <si>
    <t>SOA_SM10</t>
  </si>
  <si>
    <t>SOA_SM0</t>
  </si>
  <si>
    <t>AM_DFG-WN10_SM90</t>
  </si>
  <si>
    <t>a:DFG-WN,in:SM</t>
  </si>
  <si>
    <t>AM_DFG-WN20_SM80</t>
  </si>
  <si>
    <t>AM_DFG-WN30_SM70</t>
  </si>
  <si>
    <t>AM_DFG-WN40_SM60</t>
  </si>
  <si>
    <t>AM_DFG-WN50_SM50</t>
  </si>
  <si>
    <t>AM_DFG-WN60_SM40</t>
  </si>
  <si>
    <t>AM_DFG-WN70_SM30</t>
  </si>
  <si>
    <t>AM_DFG-WN80_SM20</t>
  </si>
  <si>
    <t>AM_DFG-WN90_SM10</t>
  </si>
  <si>
    <t>AM_DFG-WN100_SM0</t>
  </si>
  <si>
    <t>e_aol10_bpic2014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</si>
</sst>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33" borderId="0" xfId="0" applyFont="1" applyFill="1"/>
    <xf numFmtId="0" fontId="0" fillId="33" borderId="0" xfId="0" applyFont="1" applyFill="1"/>
    <xf numFmtId="0" fontId="0" fillId="33" borderId="0" xfId="0" applyFill="1"/>
    <xf numFmtId="0" fontId="0" fillId="0" borderId="0" xfId="0" applyBorder="1"/>
    <xf numFmtId="0" fontId="0" fillId="34" borderId="0" xfId="0" applyFill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aol_eval!$K$3:$K$12</c:f>
              <c:numCache>
                <c:formatCode>General</c:formatCode>
                <c:ptCount val="10"/>
                <c:pt idx="0">
                  <c:v>0</c:v>
                </c:pt>
                <c:pt idx="1">
                  <c:v>0.34499999999999997</c:v>
                </c:pt>
                <c:pt idx="2">
                  <c:v>0.29499999999999998</c:v>
                </c:pt>
                <c:pt idx="3">
                  <c:v>0.443</c:v>
                </c:pt>
                <c:pt idx="4">
                  <c:v>0.44600000000000001</c:v>
                </c:pt>
                <c:pt idx="5">
                  <c:v>0.29799999999999999</c:v>
                </c:pt>
                <c:pt idx="6">
                  <c:v>0.28599999999999998</c:v>
                </c:pt>
                <c:pt idx="7">
                  <c:v>0.28299999999999997</c:v>
                </c:pt>
                <c:pt idx="8">
                  <c:v>0.33900000000000002</c:v>
                </c:pt>
                <c:pt idx="9">
                  <c:v>0.10100000000000001</c:v>
                </c:pt>
              </c:numCache>
            </c:numRef>
          </c:xVal>
          <c:yVal>
            <c:numRef>
              <c:f>aol_eval!$J$3:$J$12</c:f>
              <c:numCache>
                <c:formatCode>General</c:formatCode>
                <c:ptCount val="10"/>
                <c:pt idx="0">
                  <c:v>0</c:v>
                </c:pt>
                <c:pt idx="1">
                  <c:v>0.56999999999999995</c:v>
                </c:pt>
                <c:pt idx="2">
                  <c:v>0.56999999999999995</c:v>
                </c:pt>
                <c:pt idx="3">
                  <c:v>0.5</c:v>
                </c:pt>
                <c:pt idx="4">
                  <c:v>0.54600000000000004</c:v>
                </c:pt>
                <c:pt idx="5">
                  <c:v>0.57599999999999996</c:v>
                </c:pt>
                <c:pt idx="6">
                  <c:v>0.64400000000000002</c:v>
                </c:pt>
                <c:pt idx="7">
                  <c:v>0.84899999999999998</c:v>
                </c:pt>
                <c:pt idx="8">
                  <c:v>0.876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EB-4A7B-91AD-F0BD11E15FC8}"/>
            </c:ext>
          </c:extLst>
        </c:ser>
        <c:ser>
          <c:idx val="1"/>
          <c:order val="1"/>
          <c:tx>
            <c:v>2.AM(IM)_aol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E-492C-BBAC-EE130906185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FE-492C-BBAC-EE130906185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FE-492C-BBAC-EE130906185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FE-492C-BBAC-EE130906185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FE-492C-BBAC-EE130906185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FE-492C-BBAC-EE130906185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FE-492C-BBAC-EE130906185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FE-492C-BBAC-EE130906185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FE-4675-BEE1-755A40D9319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FE-4675-BEE1-755A40D93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aol_eval!$K$15:$K$24</c:f>
              <c:numCache>
                <c:formatCode>General</c:formatCode>
                <c:ptCount val="10"/>
                <c:pt idx="0">
                  <c:v>0.35499999999999998</c:v>
                </c:pt>
                <c:pt idx="1">
                  <c:v>0.312</c:v>
                </c:pt>
                <c:pt idx="2">
                  <c:v>0.251</c:v>
                </c:pt>
                <c:pt idx="3">
                  <c:v>0.21299999999999999</c:v>
                </c:pt>
              </c:numCache>
            </c:numRef>
          </c:xVal>
          <c:yVal>
            <c:numRef>
              <c:f>aol_eval!$J$15:$J$24</c:f>
              <c:numCache>
                <c:formatCode>General</c:formatCode>
                <c:ptCount val="10"/>
                <c:pt idx="0">
                  <c:v>0.77500000000000002</c:v>
                </c:pt>
                <c:pt idx="1">
                  <c:v>0.88600000000000001</c:v>
                </c:pt>
                <c:pt idx="2">
                  <c:v>0.94399999999999995</c:v>
                </c:pt>
                <c:pt idx="3">
                  <c:v>0.98199999999999998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EB-4A7B-91AD-F0BD11E15FC8}"/>
            </c:ext>
          </c:extLst>
        </c:ser>
        <c:ser>
          <c:idx val="2"/>
          <c:order val="2"/>
          <c:tx>
            <c:v>4.CM(SM)_aol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aol_eval!$K$27:$K$36</c:f>
              <c:numCache>
                <c:formatCode>General</c:formatCode>
                <c:ptCount val="10"/>
                <c:pt idx="0">
                  <c:v>0.54700000000000004</c:v>
                </c:pt>
                <c:pt idx="1">
                  <c:v>0.60899999999999999</c:v>
                </c:pt>
                <c:pt idx="2">
                  <c:v>0.54400000000000004</c:v>
                </c:pt>
                <c:pt idx="3">
                  <c:v>0.496</c:v>
                </c:pt>
              </c:numCache>
            </c:numRef>
          </c:xVal>
          <c:yVal>
            <c:numRef>
              <c:f>aol_eval!$J$27:$J$36</c:f>
              <c:numCache>
                <c:formatCode>General</c:formatCode>
                <c:ptCount val="10"/>
                <c:pt idx="0">
                  <c:v>0.60399999999999998</c:v>
                </c:pt>
                <c:pt idx="1">
                  <c:v>0.72799999999999998</c:v>
                </c:pt>
                <c:pt idx="2">
                  <c:v>0.86199999999999999</c:v>
                </c:pt>
                <c:pt idx="3">
                  <c:v>0.88200000000000001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B1-4592-A4B3-602F2C1A2F9F}"/>
            </c:ext>
          </c:extLst>
        </c:ser>
        <c:ser>
          <c:idx val="4"/>
          <c:order val="3"/>
          <c:tx>
            <c:v>5.AM(SM)_aol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aol_eval!$K$39:$K$48</c:f>
              <c:numCache>
                <c:formatCode>General</c:formatCode>
                <c:ptCount val="10"/>
                <c:pt idx="0">
                  <c:v>0.38700000000000001</c:v>
                </c:pt>
                <c:pt idx="1">
                  <c:v>0.316</c:v>
                </c:pt>
                <c:pt idx="2">
                  <c:v>0.26</c:v>
                </c:pt>
                <c:pt idx="3">
                  <c:v>0.23699999999999999</c:v>
                </c:pt>
                <c:pt idx="4">
                  <c:v>0.21</c:v>
                </c:pt>
                <c:pt idx="5">
                  <c:v>0.19400000000000001</c:v>
                </c:pt>
                <c:pt idx="6">
                  <c:v>0.183</c:v>
                </c:pt>
                <c:pt idx="7">
                  <c:v>0.17499999999999999</c:v>
                </c:pt>
                <c:pt idx="8">
                  <c:v>0.17499999999999999</c:v>
                </c:pt>
                <c:pt idx="9">
                  <c:v>0.13800000000000001</c:v>
                </c:pt>
              </c:numCache>
            </c:numRef>
          </c:xVal>
          <c:yVal>
            <c:numRef>
              <c:f>aol_eval!$J$39:$J$48</c:f>
              <c:numCache>
                <c:formatCode>General</c:formatCode>
                <c:ptCount val="10"/>
                <c:pt idx="0">
                  <c:v>0.755</c:v>
                </c:pt>
                <c:pt idx="1">
                  <c:v>0.88600000000000001</c:v>
                </c:pt>
                <c:pt idx="2">
                  <c:v>0.94399999999999995</c:v>
                </c:pt>
                <c:pt idx="3">
                  <c:v>0.98</c:v>
                </c:pt>
                <c:pt idx="4">
                  <c:v>0.98899999999999999</c:v>
                </c:pt>
                <c:pt idx="5">
                  <c:v>0.998</c:v>
                </c:pt>
                <c:pt idx="6">
                  <c:v>0.998</c:v>
                </c:pt>
                <c:pt idx="7">
                  <c:v>0.999</c:v>
                </c:pt>
                <c:pt idx="8">
                  <c:v>0.999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32-4023-9C2B-8FA6FB7B7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449088"/>
        <c:axId val="305442200"/>
      </c:scatterChart>
      <c:valAx>
        <c:axId val="305449088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  <a:outerShdw blurRad="50800" dir="5400000" sx="1000" sy="1000" algn="ctr" rotWithShape="0">
                <a:srgbClr val="000000">
                  <a:alpha val="43137"/>
                </a:srgbClr>
              </a:out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2200"/>
        <c:crosses val="autoZero"/>
        <c:crossBetween val="midCat"/>
      </c:valAx>
      <c:valAx>
        <c:axId val="30544220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Precision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aol_eval!$K$3:$K$12</c:f>
              <c:numCache>
                <c:formatCode>General</c:formatCode>
                <c:ptCount val="10"/>
                <c:pt idx="0">
                  <c:v>0</c:v>
                </c:pt>
                <c:pt idx="1">
                  <c:v>0.34499999999999997</c:v>
                </c:pt>
                <c:pt idx="2">
                  <c:v>0.29499999999999998</c:v>
                </c:pt>
                <c:pt idx="3">
                  <c:v>0.443</c:v>
                </c:pt>
                <c:pt idx="4">
                  <c:v>0.44600000000000001</c:v>
                </c:pt>
                <c:pt idx="5">
                  <c:v>0.29799999999999999</c:v>
                </c:pt>
                <c:pt idx="6">
                  <c:v>0.28599999999999998</c:v>
                </c:pt>
                <c:pt idx="7">
                  <c:v>0.28299999999999997</c:v>
                </c:pt>
                <c:pt idx="8">
                  <c:v>0.33900000000000002</c:v>
                </c:pt>
                <c:pt idx="9">
                  <c:v>0.10100000000000001</c:v>
                </c:pt>
              </c:numCache>
            </c:numRef>
          </c:xVal>
          <c:yVal>
            <c:numRef>
              <c:f>aol_eval!$I$3:$I$12</c:f>
              <c:numCache>
                <c:formatCode>General</c:formatCode>
                <c:ptCount val="10"/>
                <c:pt idx="0">
                  <c:v>327</c:v>
                </c:pt>
                <c:pt idx="1">
                  <c:v>303</c:v>
                </c:pt>
                <c:pt idx="2">
                  <c:v>306</c:v>
                </c:pt>
                <c:pt idx="3">
                  <c:v>297</c:v>
                </c:pt>
                <c:pt idx="4">
                  <c:v>335</c:v>
                </c:pt>
                <c:pt idx="5">
                  <c:v>311</c:v>
                </c:pt>
                <c:pt idx="6">
                  <c:v>329</c:v>
                </c:pt>
                <c:pt idx="7">
                  <c:v>229</c:v>
                </c:pt>
                <c:pt idx="8">
                  <c:v>410</c:v>
                </c:pt>
                <c:pt idx="9">
                  <c:v>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4F-4098-A530-5275B99121D5}"/>
            </c:ext>
          </c:extLst>
        </c:ser>
        <c:ser>
          <c:idx val="1"/>
          <c:order val="1"/>
          <c:tx>
            <c:v>2.AM(IM)_aol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78-4727-A70B-0A7125DB7E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78-4727-A70B-0A7125DB7E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78-4727-A70B-0A7125DB7E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78-4727-A70B-0A7125DB7E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78-4727-A70B-0A7125DB7E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78-4727-A70B-0A7125DB7E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78-4727-A70B-0A7125DB7E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78-4727-A70B-0A7125DB7E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F-4498-981C-69C9F74F758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F-4498-981C-69C9F74F7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aol_eval!$K$15:$K$24</c:f>
              <c:numCache>
                <c:formatCode>General</c:formatCode>
                <c:ptCount val="10"/>
                <c:pt idx="0">
                  <c:v>0.35499999999999998</c:v>
                </c:pt>
                <c:pt idx="1">
                  <c:v>0.312</c:v>
                </c:pt>
                <c:pt idx="2">
                  <c:v>0.251</c:v>
                </c:pt>
                <c:pt idx="3">
                  <c:v>0.21299999999999999</c:v>
                </c:pt>
              </c:numCache>
            </c:numRef>
          </c:xVal>
          <c:yVal>
            <c:numRef>
              <c:f>aol_eval!$I$15:$I$24</c:f>
              <c:numCache>
                <c:formatCode>General</c:formatCode>
                <c:ptCount val="10"/>
                <c:pt idx="0">
                  <c:v>231</c:v>
                </c:pt>
                <c:pt idx="1">
                  <c:v>436</c:v>
                </c:pt>
                <c:pt idx="2">
                  <c:v>736</c:v>
                </c:pt>
                <c:pt idx="3">
                  <c:v>971</c:v>
                </c:pt>
                <c:pt idx="4">
                  <c:v>1251</c:v>
                </c:pt>
                <c:pt idx="5">
                  <c:v>1503</c:v>
                </c:pt>
                <c:pt idx="6">
                  <c:v>1729</c:v>
                </c:pt>
                <c:pt idx="7">
                  <c:v>1938</c:v>
                </c:pt>
                <c:pt idx="8">
                  <c:v>1986</c:v>
                </c:pt>
                <c:pt idx="9">
                  <c:v>2028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4F-4098-A530-5275B99121D5}"/>
            </c:ext>
          </c:extLst>
        </c:ser>
        <c:ser>
          <c:idx val="3"/>
          <c:order val="2"/>
          <c:tx>
            <c:v>4.CM(SM)_aol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aol_eval!$K$27:$K$36</c:f>
              <c:numCache>
                <c:formatCode>General</c:formatCode>
                <c:ptCount val="10"/>
                <c:pt idx="0">
                  <c:v>0.54700000000000004</c:v>
                </c:pt>
                <c:pt idx="1">
                  <c:v>0.60899999999999999</c:v>
                </c:pt>
                <c:pt idx="2">
                  <c:v>0.54400000000000004</c:v>
                </c:pt>
                <c:pt idx="3">
                  <c:v>0.496</c:v>
                </c:pt>
              </c:numCache>
            </c:numRef>
          </c:xVal>
          <c:yVal>
            <c:numRef>
              <c:f>aol_eval!$I$27:$I$36</c:f>
              <c:numCache>
                <c:formatCode>General</c:formatCode>
                <c:ptCount val="10"/>
                <c:pt idx="0">
                  <c:v>310</c:v>
                </c:pt>
                <c:pt idx="1">
                  <c:v>328</c:v>
                </c:pt>
                <c:pt idx="2">
                  <c:v>393</c:v>
                </c:pt>
                <c:pt idx="3">
                  <c:v>418</c:v>
                </c:pt>
                <c:pt idx="4">
                  <c:v>505</c:v>
                </c:pt>
                <c:pt idx="5">
                  <c:v>587</c:v>
                </c:pt>
                <c:pt idx="6">
                  <c:v>883</c:v>
                </c:pt>
                <c:pt idx="7">
                  <c:v>1168</c:v>
                </c:pt>
                <c:pt idx="8">
                  <c:v>1282</c:v>
                </c:pt>
                <c:pt idx="9">
                  <c:v>1467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C3-44D9-BBCB-E1D9D90BCE5C}"/>
            </c:ext>
          </c:extLst>
        </c:ser>
        <c:ser>
          <c:idx val="4"/>
          <c:order val="3"/>
          <c:tx>
            <c:v>5.AM(SM)_aol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aol_eval!$K$39:$K$48</c:f>
              <c:numCache>
                <c:formatCode>General</c:formatCode>
                <c:ptCount val="10"/>
                <c:pt idx="0">
                  <c:v>0.38700000000000001</c:v>
                </c:pt>
                <c:pt idx="1">
                  <c:v>0.316</c:v>
                </c:pt>
                <c:pt idx="2">
                  <c:v>0.26</c:v>
                </c:pt>
                <c:pt idx="3">
                  <c:v>0.23699999999999999</c:v>
                </c:pt>
                <c:pt idx="4">
                  <c:v>0.21</c:v>
                </c:pt>
                <c:pt idx="5">
                  <c:v>0.19400000000000001</c:v>
                </c:pt>
                <c:pt idx="6">
                  <c:v>0.183</c:v>
                </c:pt>
                <c:pt idx="7">
                  <c:v>0.17499999999999999</c:v>
                </c:pt>
                <c:pt idx="8">
                  <c:v>0.17499999999999999</c:v>
                </c:pt>
                <c:pt idx="9">
                  <c:v>0.13800000000000001</c:v>
                </c:pt>
              </c:numCache>
            </c:numRef>
          </c:xVal>
          <c:yVal>
            <c:numRef>
              <c:f>aol_eval!$I$39:$I$48</c:f>
              <c:numCache>
                <c:formatCode>General</c:formatCode>
                <c:ptCount val="10"/>
                <c:pt idx="0">
                  <c:v>216</c:v>
                </c:pt>
                <c:pt idx="1">
                  <c:v>421</c:v>
                </c:pt>
                <c:pt idx="2">
                  <c:v>721</c:v>
                </c:pt>
                <c:pt idx="3">
                  <c:v>956</c:v>
                </c:pt>
                <c:pt idx="4">
                  <c:v>1236</c:v>
                </c:pt>
                <c:pt idx="5">
                  <c:v>1488</c:v>
                </c:pt>
                <c:pt idx="6">
                  <c:v>1714</c:v>
                </c:pt>
                <c:pt idx="7">
                  <c:v>1923</c:v>
                </c:pt>
                <c:pt idx="8">
                  <c:v>1971</c:v>
                </c:pt>
                <c:pt idx="9">
                  <c:v>2024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FE-4E52-B043-AB38A8332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95192"/>
        <c:axId val="536094864"/>
      </c:scatterChart>
      <c:valAx>
        <c:axId val="536095192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4864"/>
        <c:crosses val="autoZero"/>
        <c:crossBetween val="midCat"/>
      </c:valAx>
      <c:valAx>
        <c:axId val="53609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5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Racall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5958836069342"/>
          <c:y val="0.1840143260240869"/>
          <c:w val="0.68575901583721"/>
          <c:h val="0.59568789487686036"/>
        </c:manualLayout>
      </c:layout>
      <c:scatterChart>
        <c:scatterStyle val="lineMarker"/>
        <c:varyColors val="0"/>
        <c:ser>
          <c:idx val="0"/>
          <c:order val="0"/>
          <c:tx>
            <c:v>1.CM(IM)_aol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aol_eval!$J$3:$J$12</c:f>
              <c:numCache>
                <c:formatCode>General</c:formatCode>
                <c:ptCount val="10"/>
                <c:pt idx="0">
                  <c:v>0</c:v>
                </c:pt>
                <c:pt idx="1">
                  <c:v>0.56999999999999995</c:v>
                </c:pt>
                <c:pt idx="2">
                  <c:v>0.56999999999999995</c:v>
                </c:pt>
                <c:pt idx="3">
                  <c:v>0.5</c:v>
                </c:pt>
                <c:pt idx="4">
                  <c:v>0.54600000000000004</c:v>
                </c:pt>
                <c:pt idx="5">
                  <c:v>0.57599999999999996</c:v>
                </c:pt>
                <c:pt idx="6">
                  <c:v>0.64400000000000002</c:v>
                </c:pt>
                <c:pt idx="7">
                  <c:v>0.84899999999999998</c:v>
                </c:pt>
                <c:pt idx="8">
                  <c:v>0.876</c:v>
                </c:pt>
                <c:pt idx="9">
                  <c:v>1</c:v>
                </c:pt>
              </c:numCache>
            </c:numRef>
          </c:xVal>
          <c:yVal>
            <c:numRef>
              <c:f>aol_eval!$I$3:$I$12</c:f>
              <c:numCache>
                <c:formatCode>General</c:formatCode>
                <c:ptCount val="10"/>
                <c:pt idx="0">
                  <c:v>327</c:v>
                </c:pt>
                <c:pt idx="1">
                  <c:v>303</c:v>
                </c:pt>
                <c:pt idx="2">
                  <c:v>306</c:v>
                </c:pt>
                <c:pt idx="3">
                  <c:v>297</c:v>
                </c:pt>
                <c:pt idx="4">
                  <c:v>335</c:v>
                </c:pt>
                <c:pt idx="5">
                  <c:v>311</c:v>
                </c:pt>
                <c:pt idx="6">
                  <c:v>329</c:v>
                </c:pt>
                <c:pt idx="7">
                  <c:v>229</c:v>
                </c:pt>
                <c:pt idx="8">
                  <c:v>410</c:v>
                </c:pt>
                <c:pt idx="9">
                  <c:v>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8B-4356-B9F1-A4F004F1D82C}"/>
            </c:ext>
          </c:extLst>
        </c:ser>
        <c:ser>
          <c:idx val="1"/>
          <c:order val="1"/>
          <c:tx>
            <c:v>2.AM(IM)_aol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D9-4015-9FC7-98DD01F07C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D9-4015-9FC7-98DD01F07C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D9-4015-9FC7-98DD01F07C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D9-4015-9FC7-98DD01F07CE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D9-4015-9FC7-98DD01F07CE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D9-4015-9FC7-98DD01F07CE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D9-4015-9FC7-98DD01F07CE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D9-4015-9FC7-98DD01F07CE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D9-4015-9FC7-98DD01F07CE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D9-4015-9FC7-98DD01F07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aol_eval!$J$15:$J$24</c:f>
              <c:numCache>
                <c:formatCode>General</c:formatCode>
                <c:ptCount val="10"/>
                <c:pt idx="0">
                  <c:v>0.77500000000000002</c:v>
                </c:pt>
                <c:pt idx="1">
                  <c:v>0.88600000000000001</c:v>
                </c:pt>
                <c:pt idx="2">
                  <c:v>0.94399999999999995</c:v>
                </c:pt>
                <c:pt idx="3">
                  <c:v>0.98199999999999998</c:v>
                </c:pt>
              </c:numCache>
            </c:numRef>
          </c:xVal>
          <c:yVal>
            <c:numRef>
              <c:f>aol_eval!$I$15:$I$24</c:f>
              <c:numCache>
                <c:formatCode>General</c:formatCode>
                <c:ptCount val="10"/>
                <c:pt idx="0">
                  <c:v>231</c:v>
                </c:pt>
                <c:pt idx="1">
                  <c:v>436</c:v>
                </c:pt>
                <c:pt idx="2">
                  <c:v>736</c:v>
                </c:pt>
                <c:pt idx="3">
                  <c:v>971</c:v>
                </c:pt>
                <c:pt idx="4">
                  <c:v>1251</c:v>
                </c:pt>
                <c:pt idx="5">
                  <c:v>1503</c:v>
                </c:pt>
                <c:pt idx="6">
                  <c:v>1729</c:v>
                </c:pt>
                <c:pt idx="7">
                  <c:v>1938</c:v>
                </c:pt>
                <c:pt idx="8">
                  <c:v>1986</c:v>
                </c:pt>
                <c:pt idx="9">
                  <c:v>2028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8B-4356-B9F1-A4F004F1D82C}"/>
            </c:ext>
          </c:extLst>
        </c:ser>
        <c:ser>
          <c:idx val="3"/>
          <c:order val="2"/>
          <c:tx>
            <c:v>4.CM(SM)_aol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aol_eval!$J$27:$J$36</c:f>
              <c:numCache>
                <c:formatCode>General</c:formatCode>
                <c:ptCount val="10"/>
                <c:pt idx="0">
                  <c:v>0.60399999999999998</c:v>
                </c:pt>
                <c:pt idx="1">
                  <c:v>0.72799999999999998</c:v>
                </c:pt>
                <c:pt idx="2">
                  <c:v>0.86199999999999999</c:v>
                </c:pt>
                <c:pt idx="3">
                  <c:v>0.88200000000000001</c:v>
                </c:pt>
              </c:numCache>
            </c:numRef>
          </c:xVal>
          <c:yVal>
            <c:numRef>
              <c:f>aol_eval!$I$27:$I$36</c:f>
              <c:numCache>
                <c:formatCode>General</c:formatCode>
                <c:ptCount val="10"/>
                <c:pt idx="0">
                  <c:v>310</c:v>
                </c:pt>
                <c:pt idx="1">
                  <c:v>328</c:v>
                </c:pt>
                <c:pt idx="2">
                  <c:v>393</c:v>
                </c:pt>
                <c:pt idx="3">
                  <c:v>418</c:v>
                </c:pt>
                <c:pt idx="4">
                  <c:v>505</c:v>
                </c:pt>
                <c:pt idx="5">
                  <c:v>587</c:v>
                </c:pt>
                <c:pt idx="6">
                  <c:v>883</c:v>
                </c:pt>
                <c:pt idx="7">
                  <c:v>1168</c:v>
                </c:pt>
                <c:pt idx="8">
                  <c:v>1282</c:v>
                </c:pt>
                <c:pt idx="9">
                  <c:v>1467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43-4AE9-866F-0D4DD419A3BD}"/>
            </c:ext>
          </c:extLst>
        </c:ser>
        <c:ser>
          <c:idx val="4"/>
          <c:order val="3"/>
          <c:tx>
            <c:v>5.AM(SM)_aol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aol_eval!$J$39:$J$48</c:f>
              <c:numCache>
                <c:formatCode>General</c:formatCode>
                <c:ptCount val="10"/>
                <c:pt idx="0">
                  <c:v>0.755</c:v>
                </c:pt>
                <c:pt idx="1">
                  <c:v>0.88600000000000001</c:v>
                </c:pt>
                <c:pt idx="2">
                  <c:v>0.94399999999999995</c:v>
                </c:pt>
                <c:pt idx="3">
                  <c:v>0.98</c:v>
                </c:pt>
                <c:pt idx="4">
                  <c:v>0.98899999999999999</c:v>
                </c:pt>
                <c:pt idx="5">
                  <c:v>0.998</c:v>
                </c:pt>
                <c:pt idx="6">
                  <c:v>0.998</c:v>
                </c:pt>
                <c:pt idx="7">
                  <c:v>0.999</c:v>
                </c:pt>
                <c:pt idx="8">
                  <c:v>0.999</c:v>
                </c:pt>
                <c:pt idx="9">
                  <c:v>1</c:v>
                </c:pt>
              </c:numCache>
            </c:numRef>
          </c:xVal>
          <c:yVal>
            <c:numRef>
              <c:f>aol_eval!$I$39:$I$48</c:f>
              <c:numCache>
                <c:formatCode>General</c:formatCode>
                <c:ptCount val="10"/>
                <c:pt idx="0">
                  <c:v>216</c:v>
                </c:pt>
                <c:pt idx="1">
                  <c:v>421</c:v>
                </c:pt>
                <c:pt idx="2">
                  <c:v>721</c:v>
                </c:pt>
                <c:pt idx="3">
                  <c:v>956</c:v>
                </c:pt>
                <c:pt idx="4">
                  <c:v>1236</c:v>
                </c:pt>
                <c:pt idx="5">
                  <c:v>1488</c:v>
                </c:pt>
                <c:pt idx="6">
                  <c:v>1714</c:v>
                </c:pt>
                <c:pt idx="7">
                  <c:v>1923</c:v>
                </c:pt>
                <c:pt idx="8">
                  <c:v>1971</c:v>
                </c:pt>
                <c:pt idx="9">
                  <c:v>2024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B3-4FF3-8D82-E90AE6F3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364400"/>
        <c:axId val="666365056"/>
      </c:scatterChart>
      <c:valAx>
        <c:axId val="666364400"/>
        <c:scaling>
          <c:orientation val="minMax"/>
          <c:max val="1.100000000000000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5056"/>
        <c:crosses val="autoZero"/>
        <c:crossBetween val="midCat"/>
      </c:valAx>
      <c:valAx>
        <c:axId val="6663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4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aal_eval!$K$3:$K$12</c:f>
              <c:numCache>
                <c:formatCode>General</c:formatCode>
                <c:ptCount val="10"/>
                <c:pt idx="0">
                  <c:v>0</c:v>
                </c:pt>
                <c:pt idx="1">
                  <c:v>0.27600000000000002</c:v>
                </c:pt>
                <c:pt idx="2">
                  <c:v>0.313</c:v>
                </c:pt>
                <c:pt idx="3">
                  <c:v>0.26700000000000002</c:v>
                </c:pt>
                <c:pt idx="4">
                  <c:v>0.255</c:v>
                </c:pt>
                <c:pt idx="5">
                  <c:v>0.32900000000000001</c:v>
                </c:pt>
                <c:pt idx="6">
                  <c:v>0.246</c:v>
                </c:pt>
                <c:pt idx="7">
                  <c:v>0.193</c:v>
                </c:pt>
                <c:pt idx="8">
                  <c:v>0.27900000000000003</c:v>
                </c:pt>
                <c:pt idx="9">
                  <c:v>7.0000000000000007E-2</c:v>
                </c:pt>
              </c:numCache>
            </c:numRef>
          </c:xVal>
          <c:yVal>
            <c:numRef>
              <c:f>aal_eval!$J$3:$J$12</c:f>
              <c:numCache>
                <c:formatCode>General</c:formatCode>
                <c:ptCount val="10"/>
                <c:pt idx="0">
                  <c:v>0</c:v>
                </c:pt>
                <c:pt idx="1">
                  <c:v>0.73599999999999999</c:v>
                </c:pt>
                <c:pt idx="2">
                  <c:v>0.73</c:v>
                </c:pt>
                <c:pt idx="3">
                  <c:v>0.47499999999999998</c:v>
                </c:pt>
                <c:pt idx="4">
                  <c:v>0.58599999999999997</c:v>
                </c:pt>
                <c:pt idx="5">
                  <c:v>0.51700000000000002</c:v>
                </c:pt>
                <c:pt idx="6">
                  <c:v>0.59899999999999998</c:v>
                </c:pt>
                <c:pt idx="7">
                  <c:v>0.78400000000000003</c:v>
                </c:pt>
                <c:pt idx="8">
                  <c:v>0.78900000000000003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09-42D8-84EE-D42BADFB30C5}"/>
            </c:ext>
          </c:extLst>
        </c:ser>
        <c:ser>
          <c:idx val="1"/>
          <c:order val="1"/>
          <c:tx>
            <c:v>2.AM(IM)_aal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9-42D8-84EE-D42BADFB30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9-42D8-84EE-D42BADFB30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9-42D8-84EE-D42BADFB30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09-42D8-84EE-D42BADFB30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9-42D8-84EE-D42BADFB30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9-42D8-84EE-D42BADFB30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9-42D8-84EE-D42BADFB30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9-42D8-84EE-D42BADFB30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aal_eval!$K$15:$K$24</c:f>
              <c:numCache>
                <c:formatCode>General</c:formatCode>
                <c:ptCount val="10"/>
                <c:pt idx="0">
                  <c:v>0.27800000000000002</c:v>
                </c:pt>
                <c:pt idx="1">
                  <c:v>0.23499999999999999</c:v>
                </c:pt>
                <c:pt idx="2">
                  <c:v>0.188</c:v>
                </c:pt>
                <c:pt idx="3">
                  <c:v>0.17100000000000001</c:v>
                </c:pt>
                <c:pt idx="4">
                  <c:v>0.157</c:v>
                </c:pt>
                <c:pt idx="5">
                  <c:v>0.14899999999999999</c:v>
                </c:pt>
                <c:pt idx="6">
                  <c:v>0.14199999999999999</c:v>
                </c:pt>
                <c:pt idx="7">
                  <c:v>0.13700000000000001</c:v>
                </c:pt>
                <c:pt idx="8">
                  <c:v>0.13700000000000001</c:v>
                </c:pt>
                <c:pt idx="9">
                  <c:v>0.13700000000000001</c:v>
                </c:pt>
              </c:numCache>
            </c:numRef>
          </c:xVal>
          <c:yVal>
            <c:numRef>
              <c:f>aal_eval!$J$15:$J$24</c:f>
              <c:numCache>
                <c:formatCode>General</c:formatCode>
                <c:ptCount val="10"/>
                <c:pt idx="0">
                  <c:v>0.72599999999999998</c:v>
                </c:pt>
                <c:pt idx="1">
                  <c:v>0.89700000000000002</c:v>
                </c:pt>
                <c:pt idx="2">
                  <c:v>0.94</c:v>
                </c:pt>
                <c:pt idx="3">
                  <c:v>0.95499999999999996</c:v>
                </c:pt>
                <c:pt idx="4">
                  <c:v>0.97699999999999998</c:v>
                </c:pt>
                <c:pt idx="5">
                  <c:v>0.98699999999999999</c:v>
                </c:pt>
                <c:pt idx="6">
                  <c:v>0.98699999999999999</c:v>
                </c:pt>
                <c:pt idx="7">
                  <c:v>0.98799999999999999</c:v>
                </c:pt>
                <c:pt idx="8">
                  <c:v>0.98799999999999999</c:v>
                </c:pt>
                <c:pt idx="9">
                  <c:v>0.999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009-42D8-84EE-D42BADFB30C5}"/>
            </c:ext>
          </c:extLst>
        </c:ser>
        <c:ser>
          <c:idx val="2"/>
          <c:order val="2"/>
          <c:tx>
            <c:v>3.CM(SM)_aal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aal_eval!$K$27:$K$36</c:f>
              <c:numCache>
                <c:formatCode>General</c:formatCode>
                <c:ptCount val="10"/>
                <c:pt idx="0">
                  <c:v>0.61399999999999999</c:v>
                </c:pt>
                <c:pt idx="1">
                  <c:v>0.53900000000000003</c:v>
                </c:pt>
                <c:pt idx="2">
                  <c:v>0.498</c:v>
                </c:pt>
              </c:numCache>
            </c:numRef>
          </c:xVal>
          <c:yVal>
            <c:numRef>
              <c:f>aal_eval!$J$27:$J$36</c:f>
              <c:numCache>
                <c:formatCode>General</c:formatCode>
                <c:ptCount val="10"/>
                <c:pt idx="0">
                  <c:v>0.68400000000000005</c:v>
                </c:pt>
                <c:pt idx="1">
                  <c:v>0.79100000000000004</c:v>
                </c:pt>
                <c:pt idx="2">
                  <c:v>0.81699999999999995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25-4587-82BE-F1524966E6BB}"/>
            </c:ext>
          </c:extLst>
        </c:ser>
        <c:ser>
          <c:idx val="3"/>
          <c:order val="3"/>
          <c:tx>
            <c:v>4.AM(SM)_aal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aal_eval!$K$39:$K$48</c:f>
              <c:numCache>
                <c:formatCode>General</c:formatCode>
                <c:ptCount val="10"/>
                <c:pt idx="0">
                  <c:v>0.36599999999999999</c:v>
                </c:pt>
                <c:pt idx="1">
                  <c:v>0.30599999999999999</c:v>
                </c:pt>
                <c:pt idx="2">
                  <c:v>0.252</c:v>
                </c:pt>
                <c:pt idx="3">
                  <c:v>0.22900000000000001</c:v>
                </c:pt>
                <c:pt idx="4">
                  <c:v>0.20799999999999999</c:v>
                </c:pt>
                <c:pt idx="5">
                  <c:v>0.193</c:v>
                </c:pt>
                <c:pt idx="6">
                  <c:v>0.182</c:v>
                </c:pt>
                <c:pt idx="7">
                  <c:v>0.17499999999999999</c:v>
                </c:pt>
                <c:pt idx="8">
                  <c:v>0.17499999999999999</c:v>
                </c:pt>
                <c:pt idx="9">
                  <c:v>0.114</c:v>
                </c:pt>
              </c:numCache>
            </c:numRef>
          </c:xVal>
          <c:yVal>
            <c:numRef>
              <c:f>aal_eval!$J$39:$J$48</c:f>
              <c:numCache>
                <c:formatCode>General</c:formatCode>
                <c:ptCount val="10"/>
                <c:pt idx="0">
                  <c:v>0.70499999999999996</c:v>
                </c:pt>
                <c:pt idx="1">
                  <c:v>0.85899999999999999</c:v>
                </c:pt>
                <c:pt idx="2">
                  <c:v>0.90700000000000003</c:v>
                </c:pt>
                <c:pt idx="3">
                  <c:v>0.92400000000000004</c:v>
                </c:pt>
                <c:pt idx="4">
                  <c:v>0.94599999999999995</c:v>
                </c:pt>
                <c:pt idx="5">
                  <c:v>0.95599999999999996</c:v>
                </c:pt>
                <c:pt idx="6">
                  <c:v>0.95699999999999996</c:v>
                </c:pt>
                <c:pt idx="7">
                  <c:v>0.95799999999999996</c:v>
                </c:pt>
                <c:pt idx="8">
                  <c:v>0.95799999999999996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25-4587-82BE-F1524966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449088"/>
        <c:axId val="305442200"/>
      </c:scatterChart>
      <c:valAx>
        <c:axId val="305449088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  <a:outerShdw blurRad="50800" dir="5400000" sx="1000" sy="1000" algn="ctr" rotWithShape="0">
                <a:srgbClr val="000000">
                  <a:alpha val="43137"/>
                </a:srgbClr>
              </a:out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2200"/>
        <c:crosses val="autoZero"/>
        <c:crossBetween val="midCat"/>
      </c:valAx>
      <c:valAx>
        <c:axId val="305442200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Precision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aal_eval!$K$3:$K$12</c:f>
              <c:numCache>
                <c:formatCode>General</c:formatCode>
                <c:ptCount val="10"/>
                <c:pt idx="0">
                  <c:v>0</c:v>
                </c:pt>
                <c:pt idx="1">
                  <c:v>0.27600000000000002</c:v>
                </c:pt>
                <c:pt idx="2">
                  <c:v>0.313</c:v>
                </c:pt>
                <c:pt idx="3">
                  <c:v>0.26700000000000002</c:v>
                </c:pt>
                <c:pt idx="4">
                  <c:v>0.255</c:v>
                </c:pt>
                <c:pt idx="5">
                  <c:v>0.32900000000000001</c:v>
                </c:pt>
                <c:pt idx="6">
                  <c:v>0.246</c:v>
                </c:pt>
                <c:pt idx="7">
                  <c:v>0.193</c:v>
                </c:pt>
                <c:pt idx="8">
                  <c:v>0.27900000000000003</c:v>
                </c:pt>
                <c:pt idx="9">
                  <c:v>7.0000000000000007E-2</c:v>
                </c:pt>
              </c:numCache>
            </c:numRef>
          </c:xVal>
          <c:yVal>
            <c:numRef>
              <c:f>aal_eval!$I$3:$I$12</c:f>
              <c:numCache>
                <c:formatCode>General</c:formatCode>
                <c:ptCount val="10"/>
                <c:pt idx="0">
                  <c:v>423</c:v>
                </c:pt>
                <c:pt idx="1">
                  <c:v>371</c:v>
                </c:pt>
                <c:pt idx="2">
                  <c:v>384</c:v>
                </c:pt>
                <c:pt idx="3">
                  <c:v>374</c:v>
                </c:pt>
                <c:pt idx="4">
                  <c:v>394</c:v>
                </c:pt>
                <c:pt idx="5">
                  <c:v>476</c:v>
                </c:pt>
                <c:pt idx="6">
                  <c:v>469</c:v>
                </c:pt>
                <c:pt idx="7">
                  <c:v>316</c:v>
                </c:pt>
                <c:pt idx="8">
                  <c:v>555</c:v>
                </c:pt>
                <c:pt idx="9">
                  <c:v>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C8-4ECD-8010-046D69F84B59}"/>
            </c:ext>
          </c:extLst>
        </c:ser>
        <c:ser>
          <c:idx val="1"/>
          <c:order val="1"/>
          <c:tx>
            <c:v>2.AM(IM)_aal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8-4ECD-8010-046D69F84B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8-4ECD-8010-046D69F84B5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8-4ECD-8010-046D69F84B5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8-4ECD-8010-046D69F84B5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8-4ECD-8010-046D69F84B5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C8-4ECD-8010-046D69F84B5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8-4ECD-8010-046D69F84B5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C8-4ECD-8010-046D69F84B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aal_eval!$K$15:$K$24</c:f>
              <c:numCache>
                <c:formatCode>General</c:formatCode>
                <c:ptCount val="10"/>
                <c:pt idx="0">
                  <c:v>0.27800000000000002</c:v>
                </c:pt>
                <c:pt idx="1">
                  <c:v>0.23499999999999999</c:v>
                </c:pt>
                <c:pt idx="2">
                  <c:v>0.188</c:v>
                </c:pt>
                <c:pt idx="3">
                  <c:v>0.17100000000000001</c:v>
                </c:pt>
                <c:pt idx="4">
                  <c:v>0.157</c:v>
                </c:pt>
                <c:pt idx="5">
                  <c:v>0.14899999999999999</c:v>
                </c:pt>
                <c:pt idx="6">
                  <c:v>0.14199999999999999</c:v>
                </c:pt>
                <c:pt idx="7">
                  <c:v>0.13700000000000001</c:v>
                </c:pt>
                <c:pt idx="8">
                  <c:v>0.13700000000000001</c:v>
                </c:pt>
                <c:pt idx="9">
                  <c:v>0.13700000000000001</c:v>
                </c:pt>
              </c:numCache>
            </c:numRef>
          </c:xVal>
          <c:yVal>
            <c:numRef>
              <c:f>aal_eval!$I$15:$I$24</c:f>
              <c:numCache>
                <c:formatCode>General</c:formatCode>
                <c:ptCount val="10"/>
                <c:pt idx="0">
                  <c:v>231</c:v>
                </c:pt>
                <c:pt idx="1">
                  <c:v>436</c:v>
                </c:pt>
                <c:pt idx="2">
                  <c:v>736</c:v>
                </c:pt>
                <c:pt idx="3">
                  <c:v>971</c:v>
                </c:pt>
                <c:pt idx="4">
                  <c:v>1251</c:v>
                </c:pt>
                <c:pt idx="5">
                  <c:v>1503</c:v>
                </c:pt>
                <c:pt idx="6">
                  <c:v>1729</c:v>
                </c:pt>
                <c:pt idx="7">
                  <c:v>1938</c:v>
                </c:pt>
                <c:pt idx="8">
                  <c:v>1986</c:v>
                </c:pt>
                <c:pt idx="9">
                  <c:v>2028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3C8-4ECD-8010-046D69F84B59}"/>
            </c:ext>
          </c:extLst>
        </c:ser>
        <c:ser>
          <c:idx val="2"/>
          <c:order val="2"/>
          <c:tx>
            <c:v>3.CM(SM)_aal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aal_eval!$K$27:$K$36</c:f>
              <c:numCache>
                <c:formatCode>General</c:formatCode>
                <c:ptCount val="10"/>
                <c:pt idx="0">
                  <c:v>0.61399999999999999</c:v>
                </c:pt>
                <c:pt idx="1">
                  <c:v>0.53900000000000003</c:v>
                </c:pt>
                <c:pt idx="2">
                  <c:v>0.498</c:v>
                </c:pt>
              </c:numCache>
            </c:numRef>
          </c:xVal>
          <c:yVal>
            <c:numRef>
              <c:f>aal_eval!$I$27:$I$36</c:f>
              <c:numCache>
                <c:formatCode>General</c:formatCode>
                <c:ptCount val="10"/>
                <c:pt idx="0">
                  <c:v>481</c:v>
                </c:pt>
                <c:pt idx="1">
                  <c:v>546</c:v>
                </c:pt>
                <c:pt idx="2">
                  <c:v>574</c:v>
                </c:pt>
                <c:pt idx="3">
                  <c:v>689</c:v>
                </c:pt>
                <c:pt idx="4">
                  <c:v>906</c:v>
                </c:pt>
                <c:pt idx="5">
                  <c:v>1241</c:v>
                </c:pt>
                <c:pt idx="6">
                  <c:v>1689</c:v>
                </c:pt>
                <c:pt idx="7">
                  <c:v>1895</c:v>
                </c:pt>
                <c:pt idx="8">
                  <c:v>2357</c:v>
                </c:pt>
                <c:pt idx="9">
                  <c:v>2357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C1-496B-AD6C-2D91E40B6D67}"/>
            </c:ext>
          </c:extLst>
        </c:ser>
        <c:ser>
          <c:idx val="3"/>
          <c:order val="3"/>
          <c:tx>
            <c:v>4.AM(SM)_aal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aal_eval!$K$39:$K$48</c:f>
              <c:numCache>
                <c:formatCode>General</c:formatCode>
                <c:ptCount val="10"/>
                <c:pt idx="0">
                  <c:v>0.36599999999999999</c:v>
                </c:pt>
                <c:pt idx="1">
                  <c:v>0.30599999999999999</c:v>
                </c:pt>
                <c:pt idx="2">
                  <c:v>0.252</c:v>
                </c:pt>
                <c:pt idx="3">
                  <c:v>0.22900000000000001</c:v>
                </c:pt>
                <c:pt idx="4">
                  <c:v>0.20799999999999999</c:v>
                </c:pt>
                <c:pt idx="5">
                  <c:v>0.193</c:v>
                </c:pt>
                <c:pt idx="6">
                  <c:v>0.182</c:v>
                </c:pt>
                <c:pt idx="7">
                  <c:v>0.17499999999999999</c:v>
                </c:pt>
                <c:pt idx="8">
                  <c:v>0.17499999999999999</c:v>
                </c:pt>
                <c:pt idx="9">
                  <c:v>0.114</c:v>
                </c:pt>
              </c:numCache>
            </c:numRef>
          </c:xVal>
          <c:yVal>
            <c:numRef>
              <c:f>aal_eval!$I$39:$I$48</c:f>
              <c:numCache>
                <c:formatCode>General</c:formatCode>
                <c:ptCount val="10"/>
                <c:pt idx="0">
                  <c:v>216</c:v>
                </c:pt>
                <c:pt idx="1">
                  <c:v>421</c:v>
                </c:pt>
                <c:pt idx="2">
                  <c:v>721</c:v>
                </c:pt>
                <c:pt idx="3">
                  <c:v>956</c:v>
                </c:pt>
                <c:pt idx="4">
                  <c:v>1236</c:v>
                </c:pt>
                <c:pt idx="5">
                  <c:v>1488</c:v>
                </c:pt>
                <c:pt idx="6">
                  <c:v>1714</c:v>
                </c:pt>
                <c:pt idx="7">
                  <c:v>1923</c:v>
                </c:pt>
                <c:pt idx="8">
                  <c:v>1971</c:v>
                </c:pt>
                <c:pt idx="9">
                  <c:v>2024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C1-496B-AD6C-2D91E40B6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95192"/>
        <c:axId val="536094864"/>
      </c:scatterChart>
      <c:valAx>
        <c:axId val="536095192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4864"/>
        <c:crosses val="autoZero"/>
        <c:crossBetween val="midCat"/>
      </c:valAx>
      <c:valAx>
        <c:axId val="53609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5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Racall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5958836069342"/>
          <c:y val="0.1840143260240869"/>
          <c:w val="0.68575901583721"/>
          <c:h val="0.59568789487686036"/>
        </c:manualLayout>
      </c:layout>
      <c:scatterChart>
        <c:scatterStyle val="lineMarker"/>
        <c:varyColors val="0"/>
        <c:ser>
          <c:idx val="0"/>
          <c:order val="0"/>
          <c:tx>
            <c:v>1.CM(IM)_aal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aal_eval!$J$3:$J$12</c:f>
              <c:numCache>
                <c:formatCode>General</c:formatCode>
                <c:ptCount val="10"/>
                <c:pt idx="0">
                  <c:v>0</c:v>
                </c:pt>
                <c:pt idx="1">
                  <c:v>0.73599999999999999</c:v>
                </c:pt>
                <c:pt idx="2">
                  <c:v>0.73</c:v>
                </c:pt>
                <c:pt idx="3">
                  <c:v>0.47499999999999998</c:v>
                </c:pt>
                <c:pt idx="4">
                  <c:v>0.58599999999999997</c:v>
                </c:pt>
                <c:pt idx="5">
                  <c:v>0.51700000000000002</c:v>
                </c:pt>
                <c:pt idx="6">
                  <c:v>0.59899999999999998</c:v>
                </c:pt>
                <c:pt idx="7">
                  <c:v>0.78400000000000003</c:v>
                </c:pt>
                <c:pt idx="8">
                  <c:v>0.78900000000000003</c:v>
                </c:pt>
                <c:pt idx="9">
                  <c:v>1</c:v>
                </c:pt>
              </c:numCache>
            </c:numRef>
          </c:xVal>
          <c:yVal>
            <c:numRef>
              <c:f>aal_eval!$I$3:$I$12</c:f>
              <c:numCache>
                <c:formatCode>General</c:formatCode>
                <c:ptCount val="10"/>
                <c:pt idx="0">
                  <c:v>423</c:v>
                </c:pt>
                <c:pt idx="1">
                  <c:v>371</c:v>
                </c:pt>
                <c:pt idx="2">
                  <c:v>384</c:v>
                </c:pt>
                <c:pt idx="3">
                  <c:v>374</c:v>
                </c:pt>
                <c:pt idx="4">
                  <c:v>394</c:v>
                </c:pt>
                <c:pt idx="5">
                  <c:v>476</c:v>
                </c:pt>
                <c:pt idx="6">
                  <c:v>469</c:v>
                </c:pt>
                <c:pt idx="7">
                  <c:v>316</c:v>
                </c:pt>
                <c:pt idx="8">
                  <c:v>555</c:v>
                </c:pt>
                <c:pt idx="9">
                  <c:v>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F4-4BA5-A473-4386466EF0D6}"/>
            </c:ext>
          </c:extLst>
        </c:ser>
        <c:ser>
          <c:idx val="1"/>
          <c:order val="1"/>
          <c:tx>
            <c:v>2.AM(IM)_aal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F4-4BA5-A473-4386466EF0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F4-4BA5-A473-4386466EF0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F4-4BA5-A473-4386466EF0D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F4-4BA5-A473-4386466EF0D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F4-4BA5-A473-4386466EF0D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F4-4BA5-A473-4386466EF0D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F4-4BA5-A473-4386466EF0D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F4-4BA5-A473-4386466EF0D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F4-4BA5-A473-4386466EF0D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F4-4BA5-A473-4386466EF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aal_eval!$J$15:$J$24</c:f>
              <c:numCache>
                <c:formatCode>General</c:formatCode>
                <c:ptCount val="10"/>
                <c:pt idx="0">
                  <c:v>0.72599999999999998</c:v>
                </c:pt>
                <c:pt idx="1">
                  <c:v>0.89700000000000002</c:v>
                </c:pt>
                <c:pt idx="2">
                  <c:v>0.94</c:v>
                </c:pt>
                <c:pt idx="3">
                  <c:v>0.95499999999999996</c:v>
                </c:pt>
                <c:pt idx="4">
                  <c:v>0.97699999999999998</c:v>
                </c:pt>
                <c:pt idx="5">
                  <c:v>0.98699999999999999</c:v>
                </c:pt>
                <c:pt idx="6">
                  <c:v>0.98699999999999999</c:v>
                </c:pt>
                <c:pt idx="7">
                  <c:v>0.98799999999999999</c:v>
                </c:pt>
                <c:pt idx="8">
                  <c:v>0.98799999999999999</c:v>
                </c:pt>
                <c:pt idx="9">
                  <c:v>0.999</c:v>
                </c:pt>
              </c:numCache>
            </c:numRef>
          </c:xVal>
          <c:yVal>
            <c:numRef>
              <c:f>aal_eval!$I$15:$I$24</c:f>
              <c:numCache>
                <c:formatCode>General</c:formatCode>
                <c:ptCount val="10"/>
                <c:pt idx="0">
                  <c:v>231</c:v>
                </c:pt>
                <c:pt idx="1">
                  <c:v>436</c:v>
                </c:pt>
                <c:pt idx="2">
                  <c:v>736</c:v>
                </c:pt>
                <c:pt idx="3">
                  <c:v>971</c:v>
                </c:pt>
                <c:pt idx="4">
                  <c:v>1251</c:v>
                </c:pt>
                <c:pt idx="5">
                  <c:v>1503</c:v>
                </c:pt>
                <c:pt idx="6">
                  <c:v>1729</c:v>
                </c:pt>
                <c:pt idx="7">
                  <c:v>1938</c:v>
                </c:pt>
                <c:pt idx="8">
                  <c:v>1986</c:v>
                </c:pt>
                <c:pt idx="9">
                  <c:v>2028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6F4-4BA5-A473-4386466EF0D6}"/>
            </c:ext>
          </c:extLst>
        </c:ser>
        <c:ser>
          <c:idx val="2"/>
          <c:order val="2"/>
          <c:tx>
            <c:v>3.CM(SM)_aal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aal_eval!$J$27:$J$36</c:f>
              <c:numCache>
                <c:formatCode>General</c:formatCode>
                <c:ptCount val="10"/>
                <c:pt idx="0">
                  <c:v>0.68400000000000005</c:v>
                </c:pt>
                <c:pt idx="1">
                  <c:v>0.79100000000000004</c:v>
                </c:pt>
                <c:pt idx="2">
                  <c:v>0.81699999999999995</c:v>
                </c:pt>
              </c:numCache>
            </c:numRef>
          </c:xVal>
          <c:yVal>
            <c:numRef>
              <c:f>aal_eval!$I$27:$I$36</c:f>
              <c:numCache>
                <c:formatCode>General</c:formatCode>
                <c:ptCount val="10"/>
                <c:pt idx="0">
                  <c:v>481</c:v>
                </c:pt>
                <c:pt idx="1">
                  <c:v>546</c:v>
                </c:pt>
                <c:pt idx="2">
                  <c:v>574</c:v>
                </c:pt>
                <c:pt idx="3">
                  <c:v>689</c:v>
                </c:pt>
                <c:pt idx="4">
                  <c:v>906</c:v>
                </c:pt>
                <c:pt idx="5">
                  <c:v>1241</c:v>
                </c:pt>
                <c:pt idx="6">
                  <c:v>1689</c:v>
                </c:pt>
                <c:pt idx="7">
                  <c:v>1895</c:v>
                </c:pt>
                <c:pt idx="8">
                  <c:v>2357</c:v>
                </c:pt>
                <c:pt idx="9">
                  <c:v>2357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32-4CB7-980D-AA0F245A1E57}"/>
            </c:ext>
          </c:extLst>
        </c:ser>
        <c:ser>
          <c:idx val="3"/>
          <c:order val="3"/>
          <c:tx>
            <c:v>4.AM(SM)_aal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aal_eval!$J$39:$J$48</c:f>
              <c:numCache>
                <c:formatCode>General</c:formatCode>
                <c:ptCount val="10"/>
                <c:pt idx="0">
                  <c:v>0.70499999999999996</c:v>
                </c:pt>
                <c:pt idx="1">
                  <c:v>0.85899999999999999</c:v>
                </c:pt>
                <c:pt idx="2">
                  <c:v>0.90700000000000003</c:v>
                </c:pt>
                <c:pt idx="3">
                  <c:v>0.92400000000000004</c:v>
                </c:pt>
                <c:pt idx="4">
                  <c:v>0.94599999999999995</c:v>
                </c:pt>
                <c:pt idx="5">
                  <c:v>0.95599999999999996</c:v>
                </c:pt>
                <c:pt idx="6">
                  <c:v>0.95699999999999996</c:v>
                </c:pt>
                <c:pt idx="7">
                  <c:v>0.95799999999999996</c:v>
                </c:pt>
                <c:pt idx="8">
                  <c:v>0.95799999999999996</c:v>
                </c:pt>
                <c:pt idx="9">
                  <c:v>1</c:v>
                </c:pt>
              </c:numCache>
            </c:numRef>
          </c:xVal>
          <c:yVal>
            <c:numRef>
              <c:f>aal_eval!$I$39:$I$48</c:f>
              <c:numCache>
                <c:formatCode>General</c:formatCode>
                <c:ptCount val="10"/>
                <c:pt idx="0">
                  <c:v>216</c:v>
                </c:pt>
                <c:pt idx="1">
                  <c:v>421</c:v>
                </c:pt>
                <c:pt idx="2">
                  <c:v>721</c:v>
                </c:pt>
                <c:pt idx="3">
                  <c:v>956</c:v>
                </c:pt>
                <c:pt idx="4">
                  <c:v>1236</c:v>
                </c:pt>
                <c:pt idx="5">
                  <c:v>1488</c:v>
                </c:pt>
                <c:pt idx="6">
                  <c:v>1714</c:v>
                </c:pt>
                <c:pt idx="7">
                  <c:v>1923</c:v>
                </c:pt>
                <c:pt idx="8">
                  <c:v>1971</c:v>
                </c:pt>
                <c:pt idx="9">
                  <c:v>2024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32-4CB7-980D-AA0F245A1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364400"/>
        <c:axId val="666365056"/>
      </c:scatterChart>
      <c:valAx>
        <c:axId val="666364400"/>
        <c:scaling>
          <c:orientation val="minMax"/>
          <c:max val="1.100000000000000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5056"/>
        <c:crosses val="autoZero"/>
        <c:crossBetween val="midCat"/>
      </c:valAx>
      <c:valAx>
        <c:axId val="6663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4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1793</xdr:colOff>
      <xdr:row>2</xdr:row>
      <xdr:rowOff>27174</xdr:rowOff>
    </xdr:from>
    <xdr:to>
      <xdr:col>20</xdr:col>
      <xdr:colOff>9525</xdr:colOff>
      <xdr:row>15</xdr:row>
      <xdr:rowOff>182095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E71CAE-BC42-464E-B5C5-B12F6EDB3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4603</xdr:colOff>
      <xdr:row>16</xdr:row>
      <xdr:rowOff>112787</xdr:rowOff>
    </xdr:from>
    <xdr:to>
      <xdr:col>19</xdr:col>
      <xdr:colOff>1020535</xdr:colOff>
      <xdr:row>30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AE2C9C-0E02-4B21-B21D-7515B1C95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7450</xdr:rowOff>
    </xdr:from>
    <xdr:to>
      <xdr:col>20</xdr:col>
      <xdr:colOff>19050</xdr:colOff>
      <xdr:row>45</xdr:row>
      <xdr:rowOff>52667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14C04A-67BB-4DAD-8A50-5C9FB170A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1793</xdr:colOff>
      <xdr:row>2</xdr:row>
      <xdr:rowOff>27174</xdr:rowOff>
    </xdr:from>
    <xdr:to>
      <xdr:col>20</xdr:col>
      <xdr:colOff>9525</xdr:colOff>
      <xdr:row>15</xdr:row>
      <xdr:rowOff>182095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CA24C8-4072-49E6-B9D8-9C0CD1FA7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4603</xdr:colOff>
      <xdr:row>16</xdr:row>
      <xdr:rowOff>179462</xdr:rowOff>
    </xdr:from>
    <xdr:to>
      <xdr:col>20</xdr:col>
      <xdr:colOff>0</xdr:colOff>
      <xdr:row>30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A1EBBD-AD52-4F34-9D26-80E296A0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159850</xdr:rowOff>
    </xdr:from>
    <xdr:to>
      <xdr:col>20</xdr:col>
      <xdr:colOff>19050</xdr:colOff>
      <xdr:row>45</xdr:row>
      <xdr:rowOff>14567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B452C6-7534-469C-99ED-3B5423F27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zoomScale="70" zoomScaleNormal="70" workbookViewId="0">
      <pane ySplit="1" topLeftCell="A2" activePane="bottomLeft" state="frozen"/>
      <selection pane="bottomLeft" activeCell="N58" sqref="N58"/>
    </sheetView>
  </sheetViews>
  <sheetFormatPr defaultRowHeight="15" x14ac:dyDescent="0.25"/>
  <cols>
    <col min="1" max="1" width="19.5703125" customWidth="1"/>
    <col min="12" max="12" width="4.5703125" customWidth="1"/>
    <col min="17" max="17" width="16" customWidth="1"/>
    <col min="18" max="18" width="14.28515625" customWidth="1"/>
    <col min="19" max="19" width="16.5703125" customWidth="1"/>
    <col min="20" max="20" width="15.71093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95</v>
      </c>
    </row>
    <row r="2" spans="1:14" x14ac:dyDescent="0.25">
      <c r="A2" s="1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25">
      <c r="A3" t="s">
        <v>28</v>
      </c>
      <c r="B3" t="s">
        <v>29</v>
      </c>
      <c r="C3" t="s">
        <v>30</v>
      </c>
      <c r="D3" t="s">
        <v>31</v>
      </c>
      <c r="E3" t="s">
        <v>32</v>
      </c>
      <c r="F3">
        <v>59</v>
      </c>
      <c r="G3">
        <v>84</v>
      </c>
      <c r="H3">
        <v>184</v>
      </c>
      <c r="I3">
        <v>327</v>
      </c>
      <c r="J3">
        <v>0</v>
      </c>
      <c r="K3">
        <v>0</v>
      </c>
    </row>
    <row r="4" spans="1:14" x14ac:dyDescent="0.25">
      <c r="A4" t="s">
        <v>33</v>
      </c>
      <c r="B4" t="s">
        <v>29</v>
      </c>
      <c r="C4" t="s">
        <v>30</v>
      </c>
      <c r="D4" t="s">
        <v>34</v>
      </c>
      <c r="E4" t="s">
        <v>32</v>
      </c>
      <c r="F4">
        <v>51</v>
      </c>
      <c r="G4">
        <v>80</v>
      </c>
      <c r="H4">
        <v>172</v>
      </c>
      <c r="I4">
        <v>303</v>
      </c>
      <c r="J4">
        <v>0.56999999999999995</v>
      </c>
      <c r="K4">
        <v>0.34499999999999997</v>
      </c>
    </row>
    <row r="5" spans="1:14" x14ac:dyDescent="0.25">
      <c r="A5" t="s">
        <v>35</v>
      </c>
      <c r="B5" t="s">
        <v>29</v>
      </c>
      <c r="C5" t="s">
        <v>30</v>
      </c>
      <c r="D5" t="s">
        <v>36</v>
      </c>
      <c r="E5" t="s">
        <v>32</v>
      </c>
      <c r="F5">
        <v>51</v>
      </c>
      <c r="G5">
        <v>81</v>
      </c>
      <c r="H5">
        <v>174</v>
      </c>
      <c r="I5">
        <v>306</v>
      </c>
      <c r="J5">
        <v>0.56999999999999995</v>
      </c>
      <c r="K5">
        <v>0.29499999999999998</v>
      </c>
    </row>
    <row r="6" spans="1:14" x14ac:dyDescent="0.25">
      <c r="A6" t="s">
        <v>37</v>
      </c>
      <c r="B6" t="s">
        <v>29</v>
      </c>
      <c r="C6" t="s">
        <v>30</v>
      </c>
      <c r="D6" t="s">
        <v>38</v>
      </c>
      <c r="E6" t="s">
        <v>32</v>
      </c>
      <c r="F6">
        <v>53</v>
      </c>
      <c r="G6">
        <v>76</v>
      </c>
      <c r="H6">
        <v>168</v>
      </c>
      <c r="I6">
        <v>297</v>
      </c>
      <c r="J6">
        <v>0.5</v>
      </c>
      <c r="K6">
        <v>0.443</v>
      </c>
    </row>
    <row r="7" spans="1:14" x14ac:dyDescent="0.25">
      <c r="A7" t="s">
        <v>39</v>
      </c>
      <c r="B7" t="s">
        <v>29</v>
      </c>
      <c r="C7" t="s">
        <v>30</v>
      </c>
      <c r="D7" t="s">
        <v>40</v>
      </c>
      <c r="E7" t="s">
        <v>32</v>
      </c>
      <c r="F7">
        <v>59</v>
      </c>
      <c r="G7">
        <v>86</v>
      </c>
      <c r="H7">
        <v>190</v>
      </c>
      <c r="I7">
        <v>335</v>
      </c>
      <c r="J7">
        <v>0.54600000000000004</v>
      </c>
      <c r="K7">
        <v>0.44600000000000001</v>
      </c>
    </row>
    <row r="8" spans="1:14" x14ac:dyDescent="0.25">
      <c r="A8" t="s">
        <v>41</v>
      </c>
      <c r="B8" t="s">
        <v>29</v>
      </c>
      <c r="C8" t="s">
        <v>30</v>
      </c>
      <c r="D8" t="s">
        <v>42</v>
      </c>
      <c r="E8" t="s">
        <v>32</v>
      </c>
      <c r="F8">
        <v>51</v>
      </c>
      <c r="G8">
        <v>82</v>
      </c>
      <c r="H8">
        <v>178</v>
      </c>
      <c r="I8">
        <v>311</v>
      </c>
      <c r="J8">
        <v>0.57599999999999996</v>
      </c>
      <c r="K8">
        <v>0.29799999999999999</v>
      </c>
    </row>
    <row r="9" spans="1:14" x14ac:dyDescent="0.25">
      <c r="A9" t="s">
        <v>43</v>
      </c>
      <c r="B9" t="s">
        <v>29</v>
      </c>
      <c r="C9" t="s">
        <v>30</v>
      </c>
      <c r="D9" t="s">
        <v>44</v>
      </c>
      <c r="E9" t="s">
        <v>32</v>
      </c>
      <c r="F9">
        <v>54</v>
      </c>
      <c r="G9">
        <v>87</v>
      </c>
      <c r="H9">
        <v>188</v>
      </c>
      <c r="I9">
        <v>329</v>
      </c>
      <c r="J9">
        <v>0.64400000000000002</v>
      </c>
      <c r="K9">
        <v>0.28599999999999998</v>
      </c>
    </row>
    <row r="10" spans="1:14" x14ac:dyDescent="0.25">
      <c r="A10" t="s">
        <v>45</v>
      </c>
      <c r="B10" t="s">
        <v>29</v>
      </c>
      <c r="C10" t="s">
        <v>30</v>
      </c>
      <c r="D10" t="s">
        <v>46</v>
      </c>
      <c r="E10" t="s">
        <v>32</v>
      </c>
      <c r="F10">
        <v>31</v>
      </c>
      <c r="G10">
        <v>64</v>
      </c>
      <c r="H10">
        <v>134</v>
      </c>
      <c r="I10">
        <v>229</v>
      </c>
      <c r="J10">
        <v>0.84899999999999998</v>
      </c>
      <c r="K10">
        <v>0.28299999999999997</v>
      </c>
    </row>
    <row r="11" spans="1:14" x14ac:dyDescent="0.25">
      <c r="A11" t="s">
        <v>47</v>
      </c>
      <c r="B11" t="s">
        <v>29</v>
      </c>
      <c r="C11" t="s">
        <v>30</v>
      </c>
      <c r="D11" t="s">
        <v>48</v>
      </c>
      <c r="E11" t="s">
        <v>32</v>
      </c>
      <c r="F11">
        <v>68</v>
      </c>
      <c r="G11">
        <v>106</v>
      </c>
      <c r="H11">
        <v>236</v>
      </c>
      <c r="I11">
        <v>410</v>
      </c>
      <c r="J11">
        <v>0.876</v>
      </c>
      <c r="K11">
        <v>0.33900000000000002</v>
      </c>
    </row>
    <row r="12" spans="1:14" x14ac:dyDescent="0.25">
      <c r="A12" t="s">
        <v>49</v>
      </c>
      <c r="B12" t="s">
        <v>29</v>
      </c>
      <c r="C12" t="s">
        <v>30</v>
      </c>
      <c r="D12" t="s">
        <v>50</v>
      </c>
      <c r="E12" t="s">
        <v>32</v>
      </c>
      <c r="F12">
        <v>30</v>
      </c>
      <c r="G12">
        <v>73</v>
      </c>
      <c r="H12">
        <v>148</v>
      </c>
      <c r="I12">
        <v>251</v>
      </c>
      <c r="J12">
        <v>1</v>
      </c>
      <c r="K12">
        <v>0.10100000000000001</v>
      </c>
    </row>
    <row r="13" spans="1:14" x14ac:dyDescent="0.25">
      <c r="A13" t="s">
        <v>12</v>
      </c>
      <c r="I13">
        <f>AVERAGE(I3:I12)</f>
        <v>309.8</v>
      </c>
      <c r="J13">
        <f t="shared" ref="J13:K13" si="0">AVERAGE(J3:J12)</f>
        <v>0.61309999999999998</v>
      </c>
      <c r="K13">
        <f t="shared" si="0"/>
        <v>0.28359999999999996</v>
      </c>
    </row>
    <row r="14" spans="1:14" x14ac:dyDescent="0.25">
      <c r="A14" s="1" t="s">
        <v>17</v>
      </c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4" x14ac:dyDescent="0.25">
      <c r="A15" t="s">
        <v>51</v>
      </c>
      <c r="B15" t="s">
        <v>52</v>
      </c>
      <c r="C15" t="s">
        <v>53</v>
      </c>
      <c r="D15" t="s">
        <v>54</v>
      </c>
      <c r="E15" t="s">
        <v>32</v>
      </c>
      <c r="F15">
        <v>25</v>
      </c>
      <c r="G15">
        <v>68</v>
      </c>
      <c r="H15">
        <v>138</v>
      </c>
      <c r="I15">
        <v>231</v>
      </c>
      <c r="J15">
        <v>0.77500000000000002</v>
      </c>
      <c r="K15">
        <v>0.35499999999999998</v>
      </c>
      <c r="L15">
        <v>8</v>
      </c>
    </row>
    <row r="16" spans="1:14" x14ac:dyDescent="0.25">
      <c r="A16" t="s">
        <v>55</v>
      </c>
      <c r="B16" t="s">
        <v>52</v>
      </c>
      <c r="C16" t="s">
        <v>53</v>
      </c>
      <c r="D16" t="s">
        <v>56</v>
      </c>
      <c r="E16" t="s">
        <v>32</v>
      </c>
      <c r="F16">
        <v>35</v>
      </c>
      <c r="G16">
        <v>133</v>
      </c>
      <c r="H16">
        <v>268</v>
      </c>
      <c r="I16">
        <v>436</v>
      </c>
      <c r="J16">
        <v>0.88600000000000001</v>
      </c>
      <c r="K16">
        <v>0.312</v>
      </c>
      <c r="L16">
        <v>7</v>
      </c>
    </row>
    <row r="17" spans="1:12" x14ac:dyDescent="0.25">
      <c r="A17" t="s">
        <v>57</v>
      </c>
      <c r="B17" t="s">
        <v>52</v>
      </c>
      <c r="C17" t="s">
        <v>53</v>
      </c>
      <c r="D17" t="s">
        <v>58</v>
      </c>
      <c r="E17" t="s">
        <v>32</v>
      </c>
      <c r="F17">
        <v>47</v>
      </c>
      <c r="G17">
        <v>229</v>
      </c>
      <c r="H17">
        <v>460</v>
      </c>
      <c r="I17">
        <v>736</v>
      </c>
      <c r="J17">
        <v>0.94399999999999995</v>
      </c>
      <c r="K17">
        <v>0.251</v>
      </c>
      <c r="L17">
        <v>6</v>
      </c>
    </row>
    <row r="18" spans="1:12" x14ac:dyDescent="0.25">
      <c r="A18" t="s">
        <v>59</v>
      </c>
      <c r="B18" t="s">
        <v>52</v>
      </c>
      <c r="C18" t="s">
        <v>53</v>
      </c>
      <c r="D18" t="s">
        <v>60</v>
      </c>
      <c r="E18" t="s">
        <v>32</v>
      </c>
      <c r="F18">
        <v>57</v>
      </c>
      <c r="G18">
        <v>304</v>
      </c>
      <c r="H18">
        <v>610</v>
      </c>
      <c r="I18">
        <v>971</v>
      </c>
      <c r="J18">
        <v>0.98199999999999998</v>
      </c>
      <c r="K18">
        <v>0.21299999999999999</v>
      </c>
      <c r="L18">
        <v>5</v>
      </c>
    </row>
    <row r="19" spans="1:12" x14ac:dyDescent="0.25">
      <c r="A19" t="s">
        <v>61</v>
      </c>
      <c r="B19" t="s">
        <v>52</v>
      </c>
      <c r="C19" t="s">
        <v>53</v>
      </c>
      <c r="D19" t="s">
        <v>62</v>
      </c>
      <c r="E19" t="s">
        <v>32</v>
      </c>
      <c r="F19">
        <v>67</v>
      </c>
      <c r="G19">
        <v>394</v>
      </c>
      <c r="H19">
        <v>790</v>
      </c>
      <c r="I19">
        <v>1251</v>
      </c>
      <c r="L19">
        <v>4</v>
      </c>
    </row>
    <row r="20" spans="1:12" x14ac:dyDescent="0.25">
      <c r="A20" t="s">
        <v>63</v>
      </c>
      <c r="B20" t="s">
        <v>52</v>
      </c>
      <c r="C20" t="s">
        <v>53</v>
      </c>
      <c r="D20" t="s">
        <v>64</v>
      </c>
      <c r="E20" t="s">
        <v>32</v>
      </c>
      <c r="F20">
        <v>79</v>
      </c>
      <c r="G20">
        <v>474</v>
      </c>
      <c r="H20">
        <v>950</v>
      </c>
      <c r="I20">
        <v>1503</v>
      </c>
      <c r="L20">
        <v>3</v>
      </c>
    </row>
    <row r="21" spans="1:12" x14ac:dyDescent="0.25">
      <c r="A21" t="s">
        <v>65</v>
      </c>
      <c r="B21" t="s">
        <v>52</v>
      </c>
      <c r="C21" t="s">
        <v>53</v>
      </c>
      <c r="D21" t="s">
        <v>66</v>
      </c>
      <c r="E21" t="s">
        <v>32</v>
      </c>
      <c r="F21">
        <v>89</v>
      </c>
      <c r="G21">
        <v>546</v>
      </c>
      <c r="H21">
        <v>1094</v>
      </c>
      <c r="I21">
        <v>1729</v>
      </c>
      <c r="L21">
        <v>2</v>
      </c>
    </row>
    <row r="22" spans="1:12" x14ac:dyDescent="0.25">
      <c r="A22" t="s">
        <v>67</v>
      </c>
      <c r="B22" t="s">
        <v>52</v>
      </c>
      <c r="C22" t="s">
        <v>53</v>
      </c>
      <c r="D22" t="s">
        <v>68</v>
      </c>
      <c r="E22" t="s">
        <v>32</v>
      </c>
      <c r="F22">
        <v>100</v>
      </c>
      <c r="G22">
        <v>612</v>
      </c>
      <c r="H22">
        <v>1226</v>
      </c>
      <c r="I22">
        <v>1938</v>
      </c>
      <c r="L22">
        <v>1</v>
      </c>
    </row>
    <row r="23" spans="1:12" x14ac:dyDescent="0.25">
      <c r="A23" t="s">
        <v>69</v>
      </c>
      <c r="B23" t="s">
        <v>52</v>
      </c>
      <c r="C23" t="s">
        <v>53</v>
      </c>
      <c r="D23" t="s">
        <v>70</v>
      </c>
      <c r="E23" t="s">
        <v>32</v>
      </c>
      <c r="F23">
        <v>106</v>
      </c>
      <c r="G23">
        <v>626</v>
      </c>
      <c r="H23">
        <v>1254</v>
      </c>
      <c r="I23">
        <v>1986</v>
      </c>
    </row>
    <row r="24" spans="1:12" x14ac:dyDescent="0.25">
      <c r="A24" t="s">
        <v>71</v>
      </c>
      <c r="B24" t="s">
        <v>52</v>
      </c>
      <c r="C24" t="s">
        <v>53</v>
      </c>
      <c r="D24" t="s">
        <v>72</v>
      </c>
      <c r="E24" t="s">
        <v>32</v>
      </c>
      <c r="F24">
        <v>112</v>
      </c>
      <c r="G24">
        <v>638</v>
      </c>
      <c r="H24">
        <v>1278</v>
      </c>
      <c r="I24">
        <v>2028</v>
      </c>
    </row>
    <row r="25" spans="1:12" x14ac:dyDescent="0.25">
      <c r="A25" t="s">
        <v>12</v>
      </c>
      <c r="I25">
        <f>AVERAGE(I15:I24)</f>
        <v>1280.9000000000001</v>
      </c>
      <c r="J25">
        <f t="shared" ref="J25" si="1">AVERAGE(J15:J24)</f>
        <v>0.89674999999999994</v>
      </c>
      <c r="K25">
        <f t="shared" ref="K25" si="2">AVERAGE(K15:K24)</f>
        <v>0.28275</v>
      </c>
    </row>
    <row r="26" spans="1:12" x14ac:dyDescent="0.25">
      <c r="A26" s="1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t="s">
        <v>73</v>
      </c>
      <c r="B27" t="s">
        <v>29</v>
      </c>
      <c r="C27" t="s">
        <v>74</v>
      </c>
      <c r="D27" t="s">
        <v>31</v>
      </c>
      <c r="E27" t="s">
        <v>32</v>
      </c>
      <c r="F27">
        <v>40</v>
      </c>
      <c r="G27">
        <v>90</v>
      </c>
      <c r="H27">
        <v>180</v>
      </c>
      <c r="I27">
        <v>310</v>
      </c>
      <c r="J27">
        <v>0.60399999999999998</v>
      </c>
      <c r="K27">
        <v>0.54700000000000004</v>
      </c>
    </row>
    <row r="28" spans="1:12" x14ac:dyDescent="0.25">
      <c r="A28" t="s">
        <v>75</v>
      </c>
      <c r="B28" t="s">
        <v>29</v>
      </c>
      <c r="C28" t="s">
        <v>74</v>
      </c>
      <c r="D28" t="s">
        <v>34</v>
      </c>
      <c r="E28" t="s">
        <v>32</v>
      </c>
      <c r="F28">
        <v>40</v>
      </c>
      <c r="G28">
        <v>96</v>
      </c>
      <c r="H28">
        <v>192</v>
      </c>
      <c r="I28">
        <v>328</v>
      </c>
      <c r="J28">
        <v>0.72799999999999998</v>
      </c>
      <c r="K28">
        <v>0.60899999999999999</v>
      </c>
    </row>
    <row r="29" spans="1:12" x14ac:dyDescent="0.25">
      <c r="A29" t="s">
        <v>76</v>
      </c>
      <c r="B29" t="s">
        <v>29</v>
      </c>
      <c r="C29" t="s">
        <v>74</v>
      </c>
      <c r="D29" t="s">
        <v>36</v>
      </c>
      <c r="E29" t="s">
        <v>32</v>
      </c>
      <c r="F29">
        <v>42</v>
      </c>
      <c r="G29">
        <v>117</v>
      </c>
      <c r="H29">
        <v>234</v>
      </c>
      <c r="I29">
        <v>393</v>
      </c>
      <c r="J29">
        <v>0.86199999999999999</v>
      </c>
      <c r="K29">
        <v>0.54400000000000004</v>
      </c>
    </row>
    <row r="30" spans="1:12" x14ac:dyDescent="0.25">
      <c r="A30" t="s">
        <v>77</v>
      </c>
      <c r="B30" t="s">
        <v>29</v>
      </c>
      <c r="C30" t="s">
        <v>74</v>
      </c>
      <c r="D30" t="s">
        <v>38</v>
      </c>
      <c r="E30" t="s">
        <v>32</v>
      </c>
      <c r="F30">
        <v>43</v>
      </c>
      <c r="G30">
        <v>125</v>
      </c>
      <c r="H30">
        <v>250</v>
      </c>
      <c r="I30">
        <v>418</v>
      </c>
      <c r="J30">
        <v>0.88200000000000001</v>
      </c>
      <c r="K30">
        <v>0.496</v>
      </c>
    </row>
    <row r="31" spans="1:12" x14ac:dyDescent="0.25">
      <c r="A31" t="s">
        <v>78</v>
      </c>
      <c r="B31" t="s">
        <v>29</v>
      </c>
      <c r="C31" t="s">
        <v>74</v>
      </c>
      <c r="D31" t="s">
        <v>40</v>
      </c>
      <c r="E31" t="s">
        <v>32</v>
      </c>
      <c r="F31">
        <v>48</v>
      </c>
      <c r="G31">
        <v>152</v>
      </c>
      <c r="H31">
        <v>305</v>
      </c>
      <c r="I31">
        <v>505</v>
      </c>
    </row>
    <row r="32" spans="1:12" x14ac:dyDescent="0.25">
      <c r="A32" t="s">
        <v>79</v>
      </c>
      <c r="B32" t="s">
        <v>29</v>
      </c>
      <c r="C32" t="s">
        <v>74</v>
      </c>
      <c r="D32" t="s">
        <v>42</v>
      </c>
      <c r="E32" t="s">
        <v>32</v>
      </c>
      <c r="F32">
        <v>49</v>
      </c>
      <c r="G32">
        <v>179</v>
      </c>
      <c r="H32">
        <v>359</v>
      </c>
      <c r="I32">
        <v>587</v>
      </c>
    </row>
    <row r="33" spans="1:20" x14ac:dyDescent="0.25">
      <c r="A33" t="s">
        <v>80</v>
      </c>
      <c r="B33" t="s">
        <v>29</v>
      </c>
      <c r="C33" t="s">
        <v>74</v>
      </c>
      <c r="D33" t="s">
        <v>44</v>
      </c>
      <c r="E33" t="s">
        <v>32</v>
      </c>
      <c r="F33">
        <v>57</v>
      </c>
      <c r="G33">
        <v>275</v>
      </c>
      <c r="H33">
        <v>551</v>
      </c>
      <c r="I33">
        <v>883</v>
      </c>
    </row>
    <row r="34" spans="1:20" x14ac:dyDescent="0.25">
      <c r="A34" t="s">
        <v>81</v>
      </c>
      <c r="B34" t="s">
        <v>29</v>
      </c>
      <c r="C34" t="s">
        <v>74</v>
      </c>
      <c r="D34" t="s">
        <v>46</v>
      </c>
      <c r="E34" t="s">
        <v>32</v>
      </c>
      <c r="F34">
        <v>60</v>
      </c>
      <c r="G34">
        <v>369</v>
      </c>
      <c r="H34">
        <v>739</v>
      </c>
      <c r="I34">
        <v>1168</v>
      </c>
    </row>
    <row r="35" spans="1:20" x14ac:dyDescent="0.25">
      <c r="A35" t="s">
        <v>82</v>
      </c>
      <c r="B35" t="s">
        <v>29</v>
      </c>
      <c r="C35" t="s">
        <v>74</v>
      </c>
      <c r="D35" t="s">
        <v>48</v>
      </c>
      <c r="E35" t="s">
        <v>32</v>
      </c>
      <c r="F35">
        <v>60</v>
      </c>
      <c r="G35">
        <v>407</v>
      </c>
      <c r="H35">
        <v>815</v>
      </c>
      <c r="I35">
        <v>1282</v>
      </c>
    </row>
    <row r="36" spans="1:20" x14ac:dyDescent="0.25">
      <c r="A36" t="s">
        <v>83</v>
      </c>
      <c r="B36" t="s">
        <v>29</v>
      </c>
      <c r="C36" t="s">
        <v>74</v>
      </c>
      <c r="D36" t="s">
        <v>50</v>
      </c>
      <c r="E36" t="s">
        <v>32</v>
      </c>
      <c r="F36">
        <v>62</v>
      </c>
      <c r="G36">
        <v>468</v>
      </c>
      <c r="H36">
        <v>937</v>
      </c>
      <c r="I36">
        <v>1467</v>
      </c>
    </row>
    <row r="37" spans="1:20" x14ac:dyDescent="0.25">
      <c r="A37" t="s">
        <v>12</v>
      </c>
      <c r="I37">
        <f>AVERAGE(I27:I36)</f>
        <v>734.1</v>
      </c>
      <c r="J37">
        <f t="shared" ref="J37" si="3">AVERAGE(J27:J36)</f>
        <v>0.76900000000000002</v>
      </c>
      <c r="K37">
        <f t="shared" ref="K37" si="4">AVERAGE(K27:K36)</f>
        <v>0.54900000000000004</v>
      </c>
    </row>
    <row r="38" spans="1:20" x14ac:dyDescent="0.25">
      <c r="A38" s="1" t="s">
        <v>19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20" x14ac:dyDescent="0.25">
      <c r="A39" t="s">
        <v>84</v>
      </c>
      <c r="B39" t="s">
        <v>52</v>
      </c>
      <c r="C39" t="s">
        <v>85</v>
      </c>
      <c r="D39" t="s">
        <v>54</v>
      </c>
      <c r="E39" t="s">
        <v>32</v>
      </c>
      <c r="F39">
        <v>21</v>
      </c>
      <c r="G39">
        <v>65</v>
      </c>
      <c r="H39">
        <v>130</v>
      </c>
      <c r="I39">
        <v>216</v>
      </c>
      <c r="J39">
        <v>0.755</v>
      </c>
      <c r="K39">
        <v>0.38700000000000001</v>
      </c>
      <c r="L39" s="4"/>
    </row>
    <row r="40" spans="1:20" x14ac:dyDescent="0.25">
      <c r="A40" t="s">
        <v>86</v>
      </c>
      <c r="B40" t="s">
        <v>52</v>
      </c>
      <c r="C40" t="s">
        <v>85</v>
      </c>
      <c r="D40" t="s">
        <v>56</v>
      </c>
      <c r="E40" t="s">
        <v>32</v>
      </c>
      <c r="F40">
        <v>31</v>
      </c>
      <c r="G40">
        <v>130</v>
      </c>
      <c r="H40">
        <v>260</v>
      </c>
      <c r="I40">
        <v>421</v>
      </c>
      <c r="J40">
        <v>0.88600000000000001</v>
      </c>
      <c r="K40">
        <v>0.316</v>
      </c>
      <c r="L40" s="4"/>
    </row>
    <row r="41" spans="1:20" x14ac:dyDescent="0.25">
      <c r="A41" t="s">
        <v>87</v>
      </c>
      <c r="B41" t="s">
        <v>52</v>
      </c>
      <c r="C41" t="s">
        <v>85</v>
      </c>
      <c r="D41" t="s">
        <v>58</v>
      </c>
      <c r="E41" t="s">
        <v>32</v>
      </c>
      <c r="F41">
        <v>43</v>
      </c>
      <c r="G41">
        <v>226</v>
      </c>
      <c r="H41">
        <v>452</v>
      </c>
      <c r="I41">
        <v>721</v>
      </c>
      <c r="J41">
        <v>0.94399999999999995</v>
      </c>
      <c r="K41">
        <v>0.26</v>
      </c>
      <c r="L41" s="4"/>
    </row>
    <row r="42" spans="1:20" x14ac:dyDescent="0.25">
      <c r="A42" t="s">
        <v>88</v>
      </c>
      <c r="B42" t="s">
        <v>52</v>
      </c>
      <c r="C42" t="s">
        <v>85</v>
      </c>
      <c r="D42" t="s">
        <v>60</v>
      </c>
      <c r="E42" t="s">
        <v>32</v>
      </c>
      <c r="F42">
        <v>53</v>
      </c>
      <c r="G42">
        <v>301</v>
      </c>
      <c r="H42">
        <v>602</v>
      </c>
      <c r="I42">
        <v>956</v>
      </c>
      <c r="J42">
        <v>0.98</v>
      </c>
      <c r="K42">
        <v>0.23699999999999999</v>
      </c>
      <c r="L42" s="4"/>
    </row>
    <row r="43" spans="1:20" x14ac:dyDescent="0.25">
      <c r="A43" t="s">
        <v>89</v>
      </c>
      <c r="B43" t="s">
        <v>52</v>
      </c>
      <c r="C43" t="s">
        <v>85</v>
      </c>
      <c r="D43" t="s">
        <v>62</v>
      </c>
      <c r="E43" t="s">
        <v>32</v>
      </c>
      <c r="F43">
        <v>63</v>
      </c>
      <c r="G43">
        <v>391</v>
      </c>
      <c r="H43">
        <v>782</v>
      </c>
      <c r="I43">
        <v>1236</v>
      </c>
      <c r="J43">
        <v>0.98899999999999999</v>
      </c>
      <c r="K43">
        <v>0.21</v>
      </c>
    </row>
    <row r="44" spans="1:20" x14ac:dyDescent="0.25">
      <c r="A44" t="s">
        <v>90</v>
      </c>
      <c r="B44" t="s">
        <v>52</v>
      </c>
      <c r="C44" t="s">
        <v>85</v>
      </c>
      <c r="D44" t="s">
        <v>64</v>
      </c>
      <c r="E44" t="s">
        <v>32</v>
      </c>
      <c r="F44">
        <v>75</v>
      </c>
      <c r="G44">
        <v>471</v>
      </c>
      <c r="H44">
        <v>942</v>
      </c>
      <c r="I44">
        <v>1488</v>
      </c>
      <c r="J44">
        <v>0.998</v>
      </c>
      <c r="K44">
        <v>0.19400000000000001</v>
      </c>
    </row>
    <row r="45" spans="1:20" x14ac:dyDescent="0.25">
      <c r="A45" t="s">
        <v>91</v>
      </c>
      <c r="B45" t="s">
        <v>52</v>
      </c>
      <c r="C45" t="s">
        <v>85</v>
      </c>
      <c r="D45" t="s">
        <v>66</v>
      </c>
      <c r="E45" t="s">
        <v>32</v>
      </c>
      <c r="F45">
        <v>85</v>
      </c>
      <c r="G45">
        <v>543</v>
      </c>
      <c r="H45">
        <v>1086</v>
      </c>
      <c r="I45">
        <v>1714</v>
      </c>
      <c r="J45">
        <v>0.998</v>
      </c>
      <c r="K45">
        <v>0.183</v>
      </c>
    </row>
    <row r="46" spans="1:20" x14ac:dyDescent="0.25">
      <c r="A46" t="s">
        <v>92</v>
      </c>
      <c r="B46" t="s">
        <v>52</v>
      </c>
      <c r="C46" t="s">
        <v>85</v>
      </c>
      <c r="D46" t="s">
        <v>68</v>
      </c>
      <c r="E46" t="s">
        <v>32</v>
      </c>
      <c r="F46">
        <v>96</v>
      </c>
      <c r="G46">
        <v>609</v>
      </c>
      <c r="H46">
        <v>1218</v>
      </c>
      <c r="I46">
        <v>1923</v>
      </c>
      <c r="J46">
        <v>0.999</v>
      </c>
      <c r="K46">
        <v>0.17499999999999999</v>
      </c>
    </row>
    <row r="47" spans="1:20" x14ac:dyDescent="0.25">
      <c r="A47" t="s">
        <v>93</v>
      </c>
      <c r="B47" t="s">
        <v>52</v>
      </c>
      <c r="C47" t="s">
        <v>85</v>
      </c>
      <c r="D47" t="s">
        <v>70</v>
      </c>
      <c r="E47" t="s">
        <v>32</v>
      </c>
      <c r="F47">
        <v>102</v>
      </c>
      <c r="G47">
        <v>623</v>
      </c>
      <c r="H47">
        <v>1246</v>
      </c>
      <c r="I47">
        <v>1971</v>
      </c>
      <c r="J47">
        <v>0.999</v>
      </c>
      <c r="K47">
        <v>0.17499999999999999</v>
      </c>
      <c r="M47" s="12"/>
      <c r="N47" s="13"/>
      <c r="O47" s="13"/>
      <c r="P47" s="12"/>
      <c r="Q47" s="12"/>
      <c r="R47" s="12"/>
      <c r="S47" s="12"/>
      <c r="T47" s="12"/>
    </row>
    <row r="48" spans="1:20" x14ac:dyDescent="0.25">
      <c r="A48" t="s">
        <v>94</v>
      </c>
      <c r="B48" t="s">
        <v>52</v>
      </c>
      <c r="C48" t="s">
        <v>85</v>
      </c>
      <c r="D48" t="s">
        <v>72</v>
      </c>
      <c r="E48" t="s">
        <v>32</v>
      </c>
      <c r="F48">
        <v>110</v>
      </c>
      <c r="G48">
        <v>638</v>
      </c>
      <c r="H48">
        <v>1276</v>
      </c>
      <c r="I48">
        <v>2024</v>
      </c>
      <c r="J48">
        <v>1</v>
      </c>
      <c r="K48">
        <v>0.13800000000000001</v>
      </c>
      <c r="M48" s="12"/>
      <c r="N48" s="12"/>
      <c r="O48" s="12"/>
      <c r="P48" s="12"/>
      <c r="Q48" s="12"/>
      <c r="R48" s="12"/>
      <c r="S48" s="12"/>
      <c r="T48" s="12"/>
    </row>
    <row r="49" spans="1:20" x14ac:dyDescent="0.25">
      <c r="A49" t="s">
        <v>12</v>
      </c>
      <c r="I49">
        <f>AVERAGE(I39:I48)</f>
        <v>1267</v>
      </c>
      <c r="J49">
        <f t="shared" ref="J49:K49" si="5">AVERAGE(J39:J48)</f>
        <v>0.95479999999999998</v>
      </c>
      <c r="K49">
        <f t="shared" si="5"/>
        <v>0.22749999999999998</v>
      </c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A50" s="6" t="s">
        <v>20</v>
      </c>
      <c r="B50" s="7"/>
      <c r="C50" s="7"/>
      <c r="D50" s="6"/>
      <c r="E50" s="6"/>
      <c r="F50" s="6"/>
      <c r="G50" s="6"/>
      <c r="H50" s="6"/>
      <c r="I50" s="8" t="s">
        <v>11</v>
      </c>
      <c r="J50" s="8" t="s">
        <v>13</v>
      </c>
      <c r="K50" s="8" t="s">
        <v>10</v>
      </c>
      <c r="M50" s="14"/>
      <c r="N50" s="13"/>
      <c r="O50" s="13"/>
      <c r="P50" s="12"/>
      <c r="Q50" s="12"/>
      <c r="R50" s="12"/>
      <c r="S50" s="12"/>
      <c r="T50" s="12"/>
    </row>
    <row r="51" spans="1:20" x14ac:dyDescent="0.25">
      <c r="A51" s="6" t="s">
        <v>14</v>
      </c>
      <c r="B51" s="6"/>
      <c r="C51" s="6"/>
      <c r="D51" s="6"/>
      <c r="E51" s="6"/>
      <c r="F51" s="6"/>
      <c r="G51" s="6"/>
      <c r="H51" s="6"/>
      <c r="I51" s="9">
        <f>TTEST(I15:I24,I3:I12,2,1)</f>
        <v>1.2977132607034396E-3</v>
      </c>
      <c r="J51" s="9">
        <f>TTEST(J15:J24,J3:J12,2,1)</f>
        <v>1.7508452856333283E-2</v>
      </c>
      <c r="K51" s="9">
        <f>TTEST(K15:K24,K3:K12,2,1)</f>
        <v>0.92839950585525644</v>
      </c>
      <c r="M51" s="12"/>
      <c r="N51" s="13"/>
      <c r="O51" s="13"/>
      <c r="P51" s="12"/>
      <c r="Q51" s="12"/>
      <c r="R51" s="12"/>
      <c r="S51" s="12"/>
      <c r="T51" s="12"/>
    </row>
    <row r="52" spans="1:20" x14ac:dyDescent="0.25">
      <c r="A52" s="6" t="s">
        <v>15</v>
      </c>
      <c r="B52" s="6"/>
      <c r="C52" s="6"/>
      <c r="D52" s="6"/>
      <c r="E52" s="6"/>
      <c r="F52" s="6"/>
      <c r="G52" s="6"/>
      <c r="H52" s="6"/>
      <c r="I52" s="8" t="str">
        <f>_xlfn.IFS(I51&gt;0.05,"AM+CM",I13&lt;I25,"CM",TRUE,"AM")</f>
        <v>CM</v>
      </c>
      <c r="J52" s="8" t="str">
        <f>_xlfn.IFS(J51&gt;0.05,"AM+CM",J13&lt;J25,"CM",TRUE,"AM")</f>
        <v>CM</v>
      </c>
      <c r="K52" s="8" t="str">
        <f>_xlfn.IFS(K51&gt;0.05,"AM+CM",K13&lt;K25,"CM",TRUE,"AM")</f>
        <v>AM+CM</v>
      </c>
      <c r="M52" s="12"/>
      <c r="N52" s="12"/>
      <c r="O52" s="12"/>
      <c r="P52" s="12"/>
      <c r="Q52" s="12"/>
      <c r="R52" s="12"/>
      <c r="S52" s="12"/>
      <c r="T52" s="12"/>
    </row>
    <row r="53" spans="1:20" x14ac:dyDescent="0.25">
      <c r="A53" s="10"/>
      <c r="B53" s="11"/>
      <c r="C53" s="11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A54" s="6" t="s">
        <v>26</v>
      </c>
      <c r="B54" s="7"/>
      <c r="C54" s="7"/>
      <c r="D54" s="6"/>
      <c r="E54" s="6"/>
      <c r="F54" s="6"/>
      <c r="G54" s="6"/>
      <c r="H54" s="6"/>
      <c r="I54" s="8" t="s">
        <v>11</v>
      </c>
      <c r="J54" s="8" t="s">
        <v>13</v>
      </c>
      <c r="K54" s="8" t="s">
        <v>10</v>
      </c>
    </row>
    <row r="55" spans="1:20" x14ac:dyDescent="0.25">
      <c r="A55" s="6" t="s">
        <v>14</v>
      </c>
      <c r="B55" s="6"/>
      <c r="C55" s="6"/>
      <c r="D55" s="6"/>
      <c r="E55" s="6"/>
      <c r="F55" s="6"/>
      <c r="G55" s="6"/>
      <c r="H55" s="6"/>
      <c r="I55" s="9">
        <f>TTEST(I27:I36,I39:I48,2,1)</f>
        <v>6.0912240157051547E-4</v>
      </c>
      <c r="J55" s="9">
        <f>TTEST(J27:J36,J39:J48,2,1)</f>
        <v>7.563240140935199E-3</v>
      </c>
      <c r="K55" s="9">
        <f>TTEST(K27:K36,K39:K48,2,1)</f>
        <v>3.8536090699074596E-3</v>
      </c>
    </row>
    <row r="56" spans="1:20" x14ac:dyDescent="0.25">
      <c r="A56" s="6" t="s">
        <v>15</v>
      </c>
      <c r="B56" s="6"/>
      <c r="C56" s="6"/>
      <c r="D56" s="6"/>
      <c r="E56" s="6"/>
      <c r="F56" s="6"/>
      <c r="G56" s="6"/>
      <c r="H56" s="6"/>
      <c r="I56" s="8" t="str">
        <f>_xlfn.IFS(I55&gt;0.05,"---",I49&gt;I37,"CM(SM)",TRUE,"AM(SM)")</f>
        <v>CM(SM)</v>
      </c>
      <c r="J56" s="8" t="str">
        <f>_xlfn.IFS(J55&gt;0.05,"---",J49&lt;J37,"CM(SM)",TRUE,"AM(SM)")</f>
        <v>AM(SM)</v>
      </c>
      <c r="K56" s="8" t="str">
        <f>_xlfn.IFS(K55&gt;0.05,"---",K49&lt;K37,"CM(SM)",TRUE,"AM(SM)")</f>
        <v>CM(SM)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2B7F-BE3B-4D4F-8E35-F57A372B5742}">
  <dimension ref="A1:T56"/>
  <sheetViews>
    <sheetView zoomScale="70" zoomScaleNormal="70" workbookViewId="0">
      <pane ySplit="1" topLeftCell="A2" activePane="bottomLeft" state="frozen"/>
      <selection pane="bottomLeft" activeCell="M55" sqref="M55"/>
    </sheetView>
  </sheetViews>
  <sheetFormatPr defaultRowHeight="15" x14ac:dyDescent="0.25"/>
  <cols>
    <col min="1" max="1" width="19.5703125" customWidth="1"/>
    <col min="12" max="12" width="4.5703125" customWidth="1"/>
    <col min="18" max="20" width="14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95</v>
      </c>
    </row>
    <row r="2" spans="1:14" x14ac:dyDescent="0.25">
      <c r="A2" s="1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25">
      <c r="A3" t="s">
        <v>28</v>
      </c>
      <c r="B3" t="s">
        <v>29</v>
      </c>
      <c r="C3" t="s">
        <v>30</v>
      </c>
      <c r="D3" t="s">
        <v>31</v>
      </c>
      <c r="E3" t="s">
        <v>32</v>
      </c>
      <c r="F3">
        <v>71</v>
      </c>
      <c r="G3">
        <v>110</v>
      </c>
      <c r="H3">
        <v>242</v>
      </c>
      <c r="I3">
        <v>423</v>
      </c>
      <c r="J3">
        <v>0</v>
      </c>
      <c r="K3">
        <v>0</v>
      </c>
    </row>
    <row r="4" spans="1:14" x14ac:dyDescent="0.25">
      <c r="A4" t="s">
        <v>33</v>
      </c>
      <c r="B4" t="s">
        <v>29</v>
      </c>
      <c r="C4" t="s">
        <v>30</v>
      </c>
      <c r="D4" t="s">
        <v>34</v>
      </c>
      <c r="E4" t="s">
        <v>32</v>
      </c>
      <c r="F4">
        <v>56</v>
      </c>
      <c r="G4">
        <v>101</v>
      </c>
      <c r="H4">
        <v>214</v>
      </c>
      <c r="I4">
        <v>371</v>
      </c>
      <c r="J4">
        <v>0.73599999999999999</v>
      </c>
      <c r="K4">
        <v>0.27600000000000002</v>
      </c>
    </row>
    <row r="5" spans="1:14" x14ac:dyDescent="0.25">
      <c r="A5" t="s">
        <v>35</v>
      </c>
      <c r="B5" t="s">
        <v>29</v>
      </c>
      <c r="C5" t="s">
        <v>30</v>
      </c>
      <c r="D5" t="s">
        <v>36</v>
      </c>
      <c r="E5" t="s">
        <v>32</v>
      </c>
      <c r="F5">
        <v>61</v>
      </c>
      <c r="G5">
        <v>103</v>
      </c>
      <c r="H5">
        <v>220</v>
      </c>
      <c r="I5">
        <v>384</v>
      </c>
      <c r="J5">
        <v>0.73</v>
      </c>
      <c r="K5">
        <v>0.313</v>
      </c>
    </row>
    <row r="6" spans="1:14" x14ac:dyDescent="0.25">
      <c r="A6" t="s">
        <v>37</v>
      </c>
      <c r="B6" t="s">
        <v>29</v>
      </c>
      <c r="C6" t="s">
        <v>30</v>
      </c>
      <c r="D6" t="s">
        <v>38</v>
      </c>
      <c r="E6" t="s">
        <v>32</v>
      </c>
      <c r="F6">
        <v>58</v>
      </c>
      <c r="G6">
        <v>100</v>
      </c>
      <c r="H6">
        <v>216</v>
      </c>
      <c r="I6">
        <v>374</v>
      </c>
      <c r="J6">
        <v>0.47499999999999998</v>
      </c>
      <c r="K6">
        <v>0.26700000000000002</v>
      </c>
    </row>
    <row r="7" spans="1:14" x14ac:dyDescent="0.25">
      <c r="A7" t="s">
        <v>39</v>
      </c>
      <c r="B7" t="s">
        <v>29</v>
      </c>
      <c r="C7" t="s">
        <v>30</v>
      </c>
      <c r="D7" t="s">
        <v>40</v>
      </c>
      <c r="E7" t="s">
        <v>32</v>
      </c>
      <c r="F7">
        <v>58</v>
      </c>
      <c r="G7">
        <v>108</v>
      </c>
      <c r="H7">
        <v>228</v>
      </c>
      <c r="I7">
        <v>394</v>
      </c>
      <c r="J7">
        <v>0.58599999999999997</v>
      </c>
      <c r="K7">
        <v>0.255</v>
      </c>
    </row>
    <row r="8" spans="1:14" x14ac:dyDescent="0.25">
      <c r="A8" t="s">
        <v>41</v>
      </c>
      <c r="B8" t="s">
        <v>29</v>
      </c>
      <c r="C8" t="s">
        <v>30</v>
      </c>
      <c r="D8" t="s">
        <v>42</v>
      </c>
      <c r="E8" t="s">
        <v>32</v>
      </c>
      <c r="F8">
        <v>77</v>
      </c>
      <c r="G8">
        <v>125</v>
      </c>
      <c r="H8">
        <v>274</v>
      </c>
      <c r="I8">
        <v>476</v>
      </c>
      <c r="J8">
        <v>0.51700000000000002</v>
      </c>
      <c r="K8">
        <v>0.32900000000000001</v>
      </c>
    </row>
    <row r="9" spans="1:14" x14ac:dyDescent="0.25">
      <c r="A9" t="s">
        <v>43</v>
      </c>
      <c r="B9" t="s">
        <v>29</v>
      </c>
      <c r="C9" t="s">
        <v>30</v>
      </c>
      <c r="D9" t="s">
        <v>44</v>
      </c>
      <c r="E9" t="s">
        <v>32</v>
      </c>
      <c r="F9">
        <v>75</v>
      </c>
      <c r="G9">
        <v>124</v>
      </c>
      <c r="H9">
        <v>270</v>
      </c>
      <c r="I9">
        <v>469</v>
      </c>
      <c r="J9">
        <v>0.59899999999999998</v>
      </c>
      <c r="K9">
        <v>0.246</v>
      </c>
    </row>
    <row r="10" spans="1:14" x14ac:dyDescent="0.25">
      <c r="A10" t="s">
        <v>45</v>
      </c>
      <c r="B10" t="s">
        <v>29</v>
      </c>
      <c r="C10" t="s">
        <v>30</v>
      </c>
      <c r="D10" t="s">
        <v>46</v>
      </c>
      <c r="E10" t="s">
        <v>32</v>
      </c>
      <c r="F10">
        <v>41</v>
      </c>
      <c r="G10">
        <v>89</v>
      </c>
      <c r="H10">
        <v>186</v>
      </c>
      <c r="I10">
        <v>316</v>
      </c>
      <c r="J10">
        <v>0.78400000000000003</v>
      </c>
      <c r="K10">
        <v>0.193</v>
      </c>
    </row>
    <row r="11" spans="1:14" x14ac:dyDescent="0.25">
      <c r="A11" t="s">
        <v>47</v>
      </c>
      <c r="B11" t="s">
        <v>29</v>
      </c>
      <c r="C11" t="s">
        <v>30</v>
      </c>
      <c r="D11" t="s">
        <v>48</v>
      </c>
      <c r="E11" t="s">
        <v>32</v>
      </c>
      <c r="F11">
        <v>88</v>
      </c>
      <c r="G11">
        <v>147</v>
      </c>
      <c r="H11">
        <v>320</v>
      </c>
      <c r="I11">
        <v>555</v>
      </c>
      <c r="J11">
        <v>0.78900000000000003</v>
      </c>
      <c r="K11">
        <v>0.27900000000000003</v>
      </c>
    </row>
    <row r="12" spans="1:14" x14ac:dyDescent="0.25">
      <c r="A12" t="s">
        <v>49</v>
      </c>
      <c r="B12" t="s">
        <v>29</v>
      </c>
      <c r="C12" t="s">
        <v>30</v>
      </c>
      <c r="D12" t="s">
        <v>50</v>
      </c>
      <c r="E12" t="s">
        <v>32</v>
      </c>
      <c r="F12">
        <v>48</v>
      </c>
      <c r="G12">
        <v>117</v>
      </c>
      <c r="H12">
        <v>240</v>
      </c>
      <c r="I12">
        <v>405</v>
      </c>
      <c r="J12">
        <v>1</v>
      </c>
      <c r="K12">
        <v>7.0000000000000007E-2</v>
      </c>
    </row>
    <row r="13" spans="1:14" x14ac:dyDescent="0.25">
      <c r="A13" t="s">
        <v>12</v>
      </c>
      <c r="I13">
        <f>AVERAGE(I3:I12)</f>
        <v>416.7</v>
      </c>
      <c r="J13">
        <f t="shared" ref="J13:K13" si="0">AVERAGE(J3:J12)</f>
        <v>0.62159999999999993</v>
      </c>
      <c r="K13">
        <f t="shared" si="0"/>
        <v>0.22279999999999997</v>
      </c>
      <c r="L13" s="5"/>
    </row>
    <row r="14" spans="1:14" x14ac:dyDescent="0.25">
      <c r="A14" s="1" t="s">
        <v>22</v>
      </c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4" x14ac:dyDescent="0.25">
      <c r="A15" t="s">
        <v>51</v>
      </c>
      <c r="B15" t="s">
        <v>52</v>
      </c>
      <c r="C15" t="s">
        <v>53</v>
      </c>
      <c r="D15" t="s">
        <v>54</v>
      </c>
      <c r="E15" t="s">
        <v>32</v>
      </c>
      <c r="F15">
        <v>25</v>
      </c>
      <c r="G15">
        <v>68</v>
      </c>
      <c r="H15">
        <v>138</v>
      </c>
      <c r="I15">
        <v>231</v>
      </c>
      <c r="J15">
        <v>0.72599999999999998</v>
      </c>
      <c r="K15">
        <v>0.27800000000000002</v>
      </c>
      <c r="L15">
        <v>8</v>
      </c>
    </row>
    <row r="16" spans="1:14" x14ac:dyDescent="0.25">
      <c r="A16" t="s">
        <v>55</v>
      </c>
      <c r="B16" t="s">
        <v>52</v>
      </c>
      <c r="C16" t="s">
        <v>53</v>
      </c>
      <c r="D16" t="s">
        <v>56</v>
      </c>
      <c r="E16" t="s">
        <v>32</v>
      </c>
      <c r="F16">
        <v>35</v>
      </c>
      <c r="G16">
        <v>133</v>
      </c>
      <c r="H16">
        <v>268</v>
      </c>
      <c r="I16">
        <v>436</v>
      </c>
      <c r="J16">
        <v>0.89700000000000002</v>
      </c>
      <c r="K16">
        <v>0.23499999999999999</v>
      </c>
      <c r="L16">
        <v>7</v>
      </c>
    </row>
    <row r="17" spans="1:12" x14ac:dyDescent="0.25">
      <c r="A17" t="s">
        <v>57</v>
      </c>
      <c r="B17" t="s">
        <v>52</v>
      </c>
      <c r="C17" t="s">
        <v>53</v>
      </c>
      <c r="D17" t="s">
        <v>58</v>
      </c>
      <c r="E17" t="s">
        <v>32</v>
      </c>
      <c r="F17">
        <v>47</v>
      </c>
      <c r="G17">
        <v>229</v>
      </c>
      <c r="H17">
        <v>460</v>
      </c>
      <c r="I17">
        <v>736</v>
      </c>
      <c r="J17">
        <v>0.94</v>
      </c>
      <c r="K17">
        <v>0.188</v>
      </c>
      <c r="L17">
        <v>6</v>
      </c>
    </row>
    <row r="18" spans="1:12" x14ac:dyDescent="0.25">
      <c r="A18" t="s">
        <v>59</v>
      </c>
      <c r="B18" t="s">
        <v>52</v>
      </c>
      <c r="C18" t="s">
        <v>53</v>
      </c>
      <c r="D18" t="s">
        <v>60</v>
      </c>
      <c r="E18" t="s">
        <v>32</v>
      </c>
      <c r="F18">
        <v>57</v>
      </c>
      <c r="G18">
        <v>304</v>
      </c>
      <c r="H18">
        <v>610</v>
      </c>
      <c r="I18">
        <v>971</v>
      </c>
      <c r="J18">
        <v>0.95499999999999996</v>
      </c>
      <c r="K18">
        <v>0.17100000000000001</v>
      </c>
      <c r="L18">
        <v>5</v>
      </c>
    </row>
    <row r="19" spans="1:12" x14ac:dyDescent="0.25">
      <c r="A19" t="s">
        <v>61</v>
      </c>
      <c r="B19" t="s">
        <v>52</v>
      </c>
      <c r="C19" t="s">
        <v>53</v>
      </c>
      <c r="D19" t="s">
        <v>62</v>
      </c>
      <c r="E19" t="s">
        <v>32</v>
      </c>
      <c r="F19">
        <v>67</v>
      </c>
      <c r="G19">
        <v>394</v>
      </c>
      <c r="H19">
        <v>790</v>
      </c>
      <c r="I19">
        <v>1251</v>
      </c>
      <c r="J19">
        <v>0.97699999999999998</v>
      </c>
      <c r="K19">
        <v>0.157</v>
      </c>
      <c r="L19">
        <v>4</v>
      </c>
    </row>
    <row r="20" spans="1:12" x14ac:dyDescent="0.25">
      <c r="A20" t="s">
        <v>63</v>
      </c>
      <c r="B20" t="s">
        <v>52</v>
      </c>
      <c r="C20" t="s">
        <v>53</v>
      </c>
      <c r="D20" t="s">
        <v>64</v>
      </c>
      <c r="E20" t="s">
        <v>32</v>
      </c>
      <c r="F20">
        <v>79</v>
      </c>
      <c r="G20">
        <v>474</v>
      </c>
      <c r="H20">
        <v>950</v>
      </c>
      <c r="I20">
        <v>1503</v>
      </c>
      <c r="J20">
        <v>0.98699999999999999</v>
      </c>
      <c r="K20">
        <v>0.14899999999999999</v>
      </c>
      <c r="L20">
        <v>3</v>
      </c>
    </row>
    <row r="21" spans="1:12" x14ac:dyDescent="0.25">
      <c r="A21" t="s">
        <v>65</v>
      </c>
      <c r="B21" t="s">
        <v>52</v>
      </c>
      <c r="C21" t="s">
        <v>53</v>
      </c>
      <c r="D21" t="s">
        <v>66</v>
      </c>
      <c r="E21" t="s">
        <v>32</v>
      </c>
      <c r="F21">
        <v>89</v>
      </c>
      <c r="G21">
        <v>546</v>
      </c>
      <c r="H21">
        <v>1094</v>
      </c>
      <c r="I21">
        <v>1729</v>
      </c>
      <c r="J21">
        <v>0.98699999999999999</v>
      </c>
      <c r="K21">
        <v>0.14199999999999999</v>
      </c>
      <c r="L21">
        <v>2</v>
      </c>
    </row>
    <row r="22" spans="1:12" x14ac:dyDescent="0.25">
      <c r="A22" t="s">
        <v>67</v>
      </c>
      <c r="B22" t="s">
        <v>52</v>
      </c>
      <c r="C22" t="s">
        <v>53</v>
      </c>
      <c r="D22" t="s">
        <v>68</v>
      </c>
      <c r="E22" t="s">
        <v>32</v>
      </c>
      <c r="F22">
        <v>100</v>
      </c>
      <c r="G22">
        <v>612</v>
      </c>
      <c r="H22">
        <v>1226</v>
      </c>
      <c r="I22">
        <v>1938</v>
      </c>
      <c r="J22">
        <v>0.98799999999999999</v>
      </c>
      <c r="K22">
        <v>0.13700000000000001</v>
      </c>
      <c r="L22">
        <v>1</v>
      </c>
    </row>
    <row r="23" spans="1:12" x14ac:dyDescent="0.25">
      <c r="A23" t="s">
        <v>69</v>
      </c>
      <c r="B23" t="s">
        <v>52</v>
      </c>
      <c r="C23" t="s">
        <v>53</v>
      </c>
      <c r="D23" t="s">
        <v>70</v>
      </c>
      <c r="E23" t="s">
        <v>32</v>
      </c>
      <c r="F23">
        <v>106</v>
      </c>
      <c r="G23">
        <v>626</v>
      </c>
      <c r="H23">
        <v>1254</v>
      </c>
      <c r="I23">
        <v>1986</v>
      </c>
      <c r="J23">
        <v>0.98799999999999999</v>
      </c>
      <c r="K23">
        <v>0.13700000000000001</v>
      </c>
    </row>
    <row r="24" spans="1:12" x14ac:dyDescent="0.25">
      <c r="A24" t="s">
        <v>71</v>
      </c>
      <c r="B24" t="s">
        <v>52</v>
      </c>
      <c r="C24" t="s">
        <v>53</v>
      </c>
      <c r="D24" t="s">
        <v>72</v>
      </c>
      <c r="E24" t="s">
        <v>32</v>
      </c>
      <c r="F24">
        <v>112</v>
      </c>
      <c r="G24">
        <v>638</v>
      </c>
      <c r="H24">
        <v>1278</v>
      </c>
      <c r="I24">
        <v>2028</v>
      </c>
      <c r="J24">
        <v>0.999</v>
      </c>
      <c r="K24">
        <v>0.13700000000000001</v>
      </c>
    </row>
    <row r="25" spans="1:12" x14ac:dyDescent="0.25">
      <c r="A25" t="s">
        <v>12</v>
      </c>
      <c r="I25">
        <f>AVERAGE(I15:I24)</f>
        <v>1280.9000000000001</v>
      </c>
      <c r="J25">
        <f t="shared" ref="J25" si="1">AVERAGE(J15:J24)</f>
        <v>0.94440000000000013</v>
      </c>
      <c r="K25">
        <f t="shared" ref="K25" si="2">AVERAGE(K15:K24)</f>
        <v>0.1731</v>
      </c>
      <c r="L25" s="5"/>
    </row>
    <row r="26" spans="1:12" x14ac:dyDescent="0.25">
      <c r="A26" s="1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t="s">
        <v>73</v>
      </c>
      <c r="B27" t="s">
        <v>29</v>
      </c>
      <c r="C27" t="s">
        <v>74</v>
      </c>
      <c r="D27" t="s">
        <v>31</v>
      </c>
      <c r="E27" t="s">
        <v>32</v>
      </c>
      <c r="F27">
        <v>58</v>
      </c>
      <c r="G27">
        <v>141</v>
      </c>
      <c r="H27">
        <v>282</v>
      </c>
      <c r="I27">
        <v>481</v>
      </c>
      <c r="J27">
        <v>0.68400000000000005</v>
      </c>
      <c r="K27">
        <v>0.61399999999999999</v>
      </c>
    </row>
    <row r="28" spans="1:12" x14ac:dyDescent="0.25">
      <c r="A28" t="s">
        <v>75</v>
      </c>
      <c r="B28" t="s">
        <v>29</v>
      </c>
      <c r="C28" t="s">
        <v>74</v>
      </c>
      <c r="D28" t="s">
        <v>34</v>
      </c>
      <c r="E28" t="s">
        <v>32</v>
      </c>
      <c r="F28">
        <v>60</v>
      </c>
      <c r="G28">
        <v>162</v>
      </c>
      <c r="H28">
        <v>324</v>
      </c>
      <c r="I28">
        <v>546</v>
      </c>
      <c r="J28">
        <v>0.79100000000000004</v>
      </c>
      <c r="K28">
        <v>0.53900000000000003</v>
      </c>
    </row>
    <row r="29" spans="1:12" x14ac:dyDescent="0.25">
      <c r="A29" t="s">
        <v>76</v>
      </c>
      <c r="B29" t="s">
        <v>29</v>
      </c>
      <c r="C29" t="s">
        <v>74</v>
      </c>
      <c r="D29" t="s">
        <v>36</v>
      </c>
      <c r="E29" t="s">
        <v>32</v>
      </c>
      <c r="F29">
        <v>61</v>
      </c>
      <c r="G29">
        <v>171</v>
      </c>
      <c r="H29">
        <v>342</v>
      </c>
      <c r="I29">
        <v>574</v>
      </c>
      <c r="J29">
        <v>0.81699999999999995</v>
      </c>
      <c r="K29">
        <v>0.498</v>
      </c>
    </row>
    <row r="30" spans="1:12" x14ac:dyDescent="0.25">
      <c r="A30" t="s">
        <v>77</v>
      </c>
      <c r="B30" t="s">
        <v>29</v>
      </c>
      <c r="C30" t="s">
        <v>74</v>
      </c>
      <c r="D30" t="s">
        <v>38</v>
      </c>
      <c r="E30" t="s">
        <v>32</v>
      </c>
      <c r="F30">
        <v>70</v>
      </c>
      <c r="G30">
        <v>206</v>
      </c>
      <c r="H30">
        <v>413</v>
      </c>
      <c r="I30">
        <v>689</v>
      </c>
    </row>
    <row r="31" spans="1:12" x14ac:dyDescent="0.25">
      <c r="A31" t="s">
        <v>78</v>
      </c>
      <c r="B31" t="s">
        <v>29</v>
      </c>
      <c r="C31" t="s">
        <v>74</v>
      </c>
      <c r="D31" t="s">
        <v>40</v>
      </c>
      <c r="E31" t="s">
        <v>32</v>
      </c>
      <c r="F31">
        <v>71</v>
      </c>
      <c r="G31">
        <v>278</v>
      </c>
      <c r="H31">
        <v>557</v>
      </c>
      <c r="I31">
        <v>906</v>
      </c>
    </row>
    <row r="32" spans="1:12" x14ac:dyDescent="0.25">
      <c r="A32" t="s">
        <v>79</v>
      </c>
      <c r="B32" t="s">
        <v>29</v>
      </c>
      <c r="C32" t="s">
        <v>74</v>
      </c>
      <c r="D32" t="s">
        <v>42</v>
      </c>
      <c r="E32" t="s">
        <v>32</v>
      </c>
      <c r="F32">
        <v>76</v>
      </c>
      <c r="G32">
        <v>388</v>
      </c>
      <c r="H32">
        <v>777</v>
      </c>
      <c r="I32">
        <v>1241</v>
      </c>
    </row>
    <row r="33" spans="1:20" x14ac:dyDescent="0.25">
      <c r="A33" t="s">
        <v>80</v>
      </c>
      <c r="B33" t="s">
        <v>29</v>
      </c>
      <c r="C33" t="s">
        <v>74</v>
      </c>
      <c r="D33" t="s">
        <v>44</v>
      </c>
      <c r="E33" t="s">
        <v>32</v>
      </c>
      <c r="F33">
        <v>83</v>
      </c>
      <c r="G33">
        <v>535</v>
      </c>
      <c r="H33">
        <v>1071</v>
      </c>
      <c r="I33">
        <v>1689</v>
      </c>
    </row>
    <row r="34" spans="1:20" x14ac:dyDescent="0.25">
      <c r="A34" t="s">
        <v>81</v>
      </c>
      <c r="B34" t="s">
        <v>29</v>
      </c>
      <c r="C34" t="s">
        <v>74</v>
      </c>
      <c r="D34" t="s">
        <v>46</v>
      </c>
      <c r="E34" t="s">
        <v>32</v>
      </c>
      <c r="F34">
        <v>85</v>
      </c>
      <c r="G34">
        <v>603</v>
      </c>
      <c r="H34">
        <v>1207</v>
      </c>
      <c r="I34">
        <v>1895</v>
      </c>
    </row>
    <row r="35" spans="1:20" x14ac:dyDescent="0.25">
      <c r="A35" t="s">
        <v>82</v>
      </c>
      <c r="B35" t="s">
        <v>29</v>
      </c>
      <c r="C35" t="s">
        <v>74</v>
      </c>
      <c r="D35" t="s">
        <v>48</v>
      </c>
      <c r="E35" t="s">
        <v>32</v>
      </c>
      <c r="F35">
        <v>97</v>
      </c>
      <c r="G35">
        <v>753</v>
      </c>
      <c r="H35">
        <v>1507</v>
      </c>
      <c r="I35">
        <v>2357</v>
      </c>
    </row>
    <row r="36" spans="1:20" x14ac:dyDescent="0.25">
      <c r="A36" t="s">
        <v>83</v>
      </c>
      <c r="B36" t="s">
        <v>29</v>
      </c>
      <c r="C36" t="s">
        <v>74</v>
      </c>
      <c r="D36" t="s">
        <v>50</v>
      </c>
      <c r="E36" t="s">
        <v>32</v>
      </c>
      <c r="F36">
        <v>97</v>
      </c>
      <c r="G36">
        <v>753</v>
      </c>
      <c r="H36">
        <v>1507</v>
      </c>
      <c r="I36">
        <v>2357</v>
      </c>
    </row>
    <row r="37" spans="1:20" x14ac:dyDescent="0.25">
      <c r="A37" t="s">
        <v>12</v>
      </c>
      <c r="I37">
        <f>AVERAGE(I27:I36)</f>
        <v>1273.5</v>
      </c>
      <c r="J37">
        <f t="shared" ref="J37" si="3">AVERAGE(J27:J36)</f>
        <v>0.7639999999999999</v>
      </c>
      <c r="K37">
        <f t="shared" ref="K37" si="4">AVERAGE(K27:K36)</f>
        <v>0.55033333333333334</v>
      </c>
      <c r="L37" s="5"/>
    </row>
    <row r="38" spans="1:20" x14ac:dyDescent="0.25">
      <c r="A38" s="1" t="s">
        <v>24</v>
      </c>
      <c r="B38" s="2"/>
      <c r="C38" s="3"/>
      <c r="D38" s="3"/>
      <c r="E38" s="3"/>
      <c r="F38" s="3"/>
      <c r="G38" s="3"/>
      <c r="H38" s="3"/>
      <c r="I38" s="3"/>
      <c r="J38" s="3"/>
      <c r="K38" s="3"/>
    </row>
    <row r="39" spans="1:20" x14ac:dyDescent="0.25">
      <c r="A39" t="s">
        <v>84</v>
      </c>
      <c r="B39" t="s">
        <v>52</v>
      </c>
      <c r="C39" t="s">
        <v>85</v>
      </c>
      <c r="D39" t="s">
        <v>54</v>
      </c>
      <c r="E39" t="s">
        <v>32</v>
      </c>
      <c r="F39">
        <v>21</v>
      </c>
      <c r="G39">
        <v>65</v>
      </c>
      <c r="H39">
        <v>130</v>
      </c>
      <c r="I39">
        <v>216</v>
      </c>
      <c r="J39">
        <v>0.70499999999999996</v>
      </c>
      <c r="K39">
        <v>0.36599999999999999</v>
      </c>
    </row>
    <row r="40" spans="1:20" x14ac:dyDescent="0.25">
      <c r="A40" t="s">
        <v>86</v>
      </c>
      <c r="B40" t="s">
        <v>52</v>
      </c>
      <c r="C40" t="s">
        <v>85</v>
      </c>
      <c r="D40" t="s">
        <v>56</v>
      </c>
      <c r="E40" t="s">
        <v>32</v>
      </c>
      <c r="F40">
        <v>31</v>
      </c>
      <c r="G40">
        <v>130</v>
      </c>
      <c r="H40">
        <v>260</v>
      </c>
      <c r="I40">
        <v>421</v>
      </c>
      <c r="J40">
        <v>0.85899999999999999</v>
      </c>
      <c r="K40">
        <v>0.30599999999999999</v>
      </c>
    </row>
    <row r="41" spans="1:20" x14ac:dyDescent="0.25">
      <c r="A41" t="s">
        <v>87</v>
      </c>
      <c r="B41" t="s">
        <v>52</v>
      </c>
      <c r="C41" t="s">
        <v>85</v>
      </c>
      <c r="D41" t="s">
        <v>58</v>
      </c>
      <c r="E41" t="s">
        <v>32</v>
      </c>
      <c r="F41">
        <v>43</v>
      </c>
      <c r="G41">
        <v>226</v>
      </c>
      <c r="H41">
        <v>452</v>
      </c>
      <c r="I41">
        <v>721</v>
      </c>
      <c r="J41">
        <v>0.90700000000000003</v>
      </c>
      <c r="K41">
        <v>0.252</v>
      </c>
    </row>
    <row r="42" spans="1:20" x14ac:dyDescent="0.25">
      <c r="A42" t="s">
        <v>88</v>
      </c>
      <c r="B42" t="s">
        <v>52</v>
      </c>
      <c r="C42" t="s">
        <v>85</v>
      </c>
      <c r="D42" t="s">
        <v>60</v>
      </c>
      <c r="E42" t="s">
        <v>32</v>
      </c>
      <c r="F42">
        <v>53</v>
      </c>
      <c r="G42">
        <v>301</v>
      </c>
      <c r="H42">
        <v>602</v>
      </c>
      <c r="I42">
        <v>956</v>
      </c>
      <c r="J42">
        <v>0.92400000000000004</v>
      </c>
      <c r="K42">
        <v>0.22900000000000001</v>
      </c>
    </row>
    <row r="43" spans="1:20" x14ac:dyDescent="0.25">
      <c r="A43" t="s">
        <v>89</v>
      </c>
      <c r="B43" t="s">
        <v>52</v>
      </c>
      <c r="C43" t="s">
        <v>85</v>
      </c>
      <c r="D43" t="s">
        <v>62</v>
      </c>
      <c r="E43" t="s">
        <v>32</v>
      </c>
      <c r="F43">
        <v>63</v>
      </c>
      <c r="G43">
        <v>391</v>
      </c>
      <c r="H43">
        <v>782</v>
      </c>
      <c r="I43">
        <v>1236</v>
      </c>
      <c r="J43">
        <v>0.94599999999999995</v>
      </c>
      <c r="K43">
        <v>0.20799999999999999</v>
      </c>
    </row>
    <row r="44" spans="1:20" x14ac:dyDescent="0.25">
      <c r="A44" t="s">
        <v>90</v>
      </c>
      <c r="B44" t="s">
        <v>52</v>
      </c>
      <c r="C44" t="s">
        <v>85</v>
      </c>
      <c r="D44" t="s">
        <v>64</v>
      </c>
      <c r="E44" t="s">
        <v>32</v>
      </c>
      <c r="F44">
        <v>75</v>
      </c>
      <c r="G44">
        <v>471</v>
      </c>
      <c r="H44">
        <v>942</v>
      </c>
      <c r="I44">
        <v>1488</v>
      </c>
      <c r="J44">
        <v>0.95599999999999996</v>
      </c>
      <c r="K44">
        <v>0.193</v>
      </c>
    </row>
    <row r="45" spans="1:20" x14ac:dyDescent="0.25">
      <c r="A45" t="s">
        <v>91</v>
      </c>
      <c r="B45" t="s">
        <v>52</v>
      </c>
      <c r="C45" t="s">
        <v>85</v>
      </c>
      <c r="D45" t="s">
        <v>66</v>
      </c>
      <c r="E45" t="s">
        <v>32</v>
      </c>
      <c r="F45">
        <v>85</v>
      </c>
      <c r="G45">
        <v>543</v>
      </c>
      <c r="H45">
        <v>1086</v>
      </c>
      <c r="I45">
        <v>1714</v>
      </c>
      <c r="J45">
        <v>0.95699999999999996</v>
      </c>
      <c r="K45">
        <v>0.182</v>
      </c>
    </row>
    <row r="46" spans="1:20" x14ac:dyDescent="0.25">
      <c r="A46" t="s">
        <v>92</v>
      </c>
      <c r="B46" t="s">
        <v>52</v>
      </c>
      <c r="C46" t="s">
        <v>85</v>
      </c>
      <c r="D46" t="s">
        <v>68</v>
      </c>
      <c r="E46" t="s">
        <v>32</v>
      </c>
      <c r="F46">
        <v>96</v>
      </c>
      <c r="G46">
        <v>609</v>
      </c>
      <c r="H46">
        <v>1218</v>
      </c>
      <c r="I46">
        <v>1923</v>
      </c>
      <c r="J46">
        <v>0.95799999999999996</v>
      </c>
      <c r="K46">
        <v>0.17499999999999999</v>
      </c>
    </row>
    <row r="47" spans="1:20" x14ac:dyDescent="0.25">
      <c r="A47" t="s">
        <v>93</v>
      </c>
      <c r="B47" t="s">
        <v>52</v>
      </c>
      <c r="C47" t="s">
        <v>85</v>
      </c>
      <c r="D47" t="s">
        <v>70</v>
      </c>
      <c r="E47" t="s">
        <v>32</v>
      </c>
      <c r="F47">
        <v>102</v>
      </c>
      <c r="G47">
        <v>623</v>
      </c>
      <c r="H47">
        <v>1246</v>
      </c>
      <c r="I47">
        <v>1971</v>
      </c>
      <c r="J47">
        <v>0.95799999999999996</v>
      </c>
      <c r="K47">
        <v>0.17499999999999999</v>
      </c>
      <c r="M47" s="12"/>
      <c r="N47" s="13"/>
      <c r="O47" s="13"/>
      <c r="P47" s="12"/>
      <c r="Q47" s="12"/>
      <c r="R47" s="12"/>
      <c r="S47" s="12"/>
      <c r="T47" s="12"/>
    </row>
    <row r="48" spans="1:20" x14ac:dyDescent="0.25">
      <c r="A48" t="s">
        <v>94</v>
      </c>
      <c r="B48" t="s">
        <v>52</v>
      </c>
      <c r="C48" t="s">
        <v>85</v>
      </c>
      <c r="D48" t="s">
        <v>72</v>
      </c>
      <c r="E48" t="s">
        <v>32</v>
      </c>
      <c r="F48">
        <v>110</v>
      </c>
      <c r="G48">
        <v>638</v>
      </c>
      <c r="H48">
        <v>1276</v>
      </c>
      <c r="I48">
        <v>2024</v>
      </c>
      <c r="J48">
        <v>1</v>
      </c>
      <c r="K48">
        <v>0.114</v>
      </c>
      <c r="M48" s="12"/>
      <c r="N48" s="12"/>
      <c r="O48" s="12"/>
      <c r="P48" s="12"/>
      <c r="Q48" s="12"/>
      <c r="R48" s="12"/>
      <c r="S48" s="12"/>
      <c r="T48" s="12"/>
    </row>
    <row r="49" spans="1:20" x14ac:dyDescent="0.25">
      <c r="A49" t="s">
        <v>12</v>
      </c>
      <c r="I49">
        <f>AVERAGE(I39:I48)</f>
        <v>1267</v>
      </c>
      <c r="J49">
        <f t="shared" ref="J49" si="5">AVERAGE(J39:J48)</f>
        <v>0.91700000000000004</v>
      </c>
      <c r="K49">
        <f t="shared" ref="K49" si="6">AVERAGE(K39:K48)</f>
        <v>0.21999999999999997</v>
      </c>
      <c r="L49" s="5"/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A50" s="6" t="s">
        <v>25</v>
      </c>
      <c r="B50" s="7"/>
      <c r="C50" s="7"/>
      <c r="D50" s="6"/>
      <c r="E50" s="6"/>
      <c r="F50" s="6"/>
      <c r="G50" s="6"/>
      <c r="H50" s="6"/>
      <c r="I50" s="8" t="s">
        <v>11</v>
      </c>
      <c r="J50" s="8" t="s">
        <v>13</v>
      </c>
      <c r="K50" s="8" t="s">
        <v>10</v>
      </c>
      <c r="M50" s="14"/>
      <c r="N50" s="13"/>
      <c r="O50" s="13"/>
      <c r="P50" s="12"/>
      <c r="Q50" s="12"/>
      <c r="R50" s="12"/>
      <c r="S50" s="12"/>
      <c r="T50" s="12"/>
    </row>
    <row r="51" spans="1:20" x14ac:dyDescent="0.25">
      <c r="A51" s="6" t="s">
        <v>14</v>
      </c>
      <c r="B51" s="6"/>
      <c r="C51" s="6"/>
      <c r="D51" s="6"/>
      <c r="E51" s="6"/>
      <c r="F51" s="6"/>
      <c r="G51" s="6"/>
      <c r="H51" s="6"/>
      <c r="I51" s="9">
        <f>TTEST(I15:I24,I3:I12,2,1)</f>
        <v>2.1809822311594073E-3</v>
      </c>
      <c r="J51" s="9">
        <f>TTEST(J15:J24,J3:J12,2,1)</f>
        <v>8.5098797470726519E-4</v>
      </c>
      <c r="K51" s="9">
        <f>TTEST(K15:K24,K3:K12,2,1)</f>
        <v>0.26832644196636335</v>
      </c>
      <c r="M51" s="12"/>
      <c r="N51" s="13"/>
      <c r="O51" s="13"/>
      <c r="P51" s="12"/>
      <c r="Q51" s="12"/>
      <c r="R51" s="12"/>
      <c r="S51" s="12"/>
      <c r="T51" s="12"/>
    </row>
    <row r="52" spans="1:20" x14ac:dyDescent="0.25">
      <c r="A52" s="6" t="s">
        <v>15</v>
      </c>
      <c r="B52" s="6"/>
      <c r="C52" s="6"/>
      <c r="D52" s="6"/>
      <c r="E52" s="6"/>
      <c r="F52" s="6"/>
      <c r="G52" s="6"/>
      <c r="H52" s="6"/>
      <c r="I52" s="8" t="str">
        <f>_xlfn.IFS(I51&gt;0.05,"AM+CM",I13&lt;I25,"CM",TRUE,"AM")</f>
        <v>CM</v>
      </c>
      <c r="J52" s="8" t="str">
        <f>_xlfn.IFS(J51&gt;0.05,"AM+CM",J13&gt;J25,"CM",TRUE,"AM")</f>
        <v>AM</v>
      </c>
      <c r="K52" s="8" t="str">
        <f>_xlfn.IFS(K51&gt;0.05,"AM+CM",K13&gt;K25,"CM",TRUE,"AM")</f>
        <v>AM+CM</v>
      </c>
      <c r="M52" s="12"/>
      <c r="N52" s="12"/>
      <c r="O52" s="12"/>
      <c r="P52" s="12"/>
      <c r="Q52" s="12"/>
      <c r="R52" s="12"/>
      <c r="S52" s="12"/>
      <c r="T52" s="12"/>
    </row>
    <row r="53" spans="1:20" x14ac:dyDescent="0.25">
      <c r="A53" s="10"/>
      <c r="B53" s="11"/>
      <c r="C53" s="11"/>
      <c r="I53" s="15"/>
      <c r="J53" s="15"/>
      <c r="K53" s="15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A54" s="6" t="s">
        <v>27</v>
      </c>
      <c r="B54" s="7"/>
      <c r="C54" s="7"/>
      <c r="D54" s="6"/>
      <c r="E54" s="6"/>
      <c r="F54" s="6"/>
      <c r="G54" s="6"/>
      <c r="H54" s="6"/>
      <c r="I54" s="8" t="s">
        <v>11</v>
      </c>
      <c r="J54" s="8" t="s">
        <v>13</v>
      </c>
      <c r="K54" s="8" t="s">
        <v>10</v>
      </c>
    </row>
    <row r="55" spans="1:20" x14ac:dyDescent="0.25">
      <c r="A55" s="6" t="s">
        <v>14</v>
      </c>
      <c r="B55" s="6"/>
      <c r="C55" s="6"/>
      <c r="D55" s="6"/>
      <c r="E55" s="6"/>
      <c r="F55" s="6"/>
      <c r="G55" s="6"/>
      <c r="H55" s="6"/>
      <c r="I55" s="9">
        <f>TTEST(I39:I48,I27:I36,2,1)</f>
        <v>0.93877384207206016</v>
      </c>
      <c r="J55" s="9">
        <f>TTEST(J39:J48,J27:J36,2,1)</f>
        <v>9.9296247915629521E-2</v>
      </c>
      <c r="K55" s="9">
        <f>TTEST(K39:K48,K27:K36,2,1)</f>
        <v>3.7630419568983532E-4</v>
      </c>
    </row>
    <row r="56" spans="1:20" x14ac:dyDescent="0.25">
      <c r="A56" s="6" t="s">
        <v>15</v>
      </c>
      <c r="B56" s="6"/>
      <c r="C56" s="6"/>
      <c r="D56" s="6"/>
      <c r="E56" s="6"/>
      <c r="F56" s="6"/>
      <c r="G56" s="6"/>
      <c r="H56" s="6"/>
      <c r="I56" s="8" t="str">
        <f>_xlfn.IFS(I55&gt;0.05,"---",I37&lt;I48,"CM(IM)",TRUE,"AM(IM)")</f>
        <v>---</v>
      </c>
      <c r="J56" s="8" t="str">
        <f>_xlfn.IFS(J55&gt;0.05,"---",J37&gt;J48,"CM(IM)",TRUE,"AM(IM)")</f>
        <v>---</v>
      </c>
      <c r="K56" s="8" t="str">
        <f>_xlfn.IFS(K55&gt;0.05,"---",K37&gt;K48,"CM(IM)",TRUE,"AM(IM)")</f>
        <v>CM(IM)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aol_eval</vt:lpstr>
      <vt:lpstr>aal_eval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Tour</dc:creator>
  <cp:lastModifiedBy>Andrei Tour</cp:lastModifiedBy>
  <dcterms:created xsi:type="dcterms:W3CDTF">2022-10-24T20:13:49Z</dcterms:created>
  <dcterms:modified xsi:type="dcterms:W3CDTF">2023-03-11T01:01:13Z</dcterms:modified>
</cp:coreProperties>
</file>