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tour\Documents\_PhD\_Jupyter\asm_qm\asm2_2\___RESULTS___\Pareto-fronts_T-tests\"/>
    </mc:Choice>
  </mc:AlternateContent>
  <xr:revisionPtr revIDLastSave="0" documentId="13_ncr:1_{0E6BA49C-6ECE-4493-B4B2-A206361E1983}" xr6:coauthVersionLast="44" xr6:coauthVersionMax="44" xr10:uidLastSave="{00000000-0000-0000-0000-000000000000}"/>
  <bookViews>
    <workbookView xWindow="-120" yWindow="-120" windowWidth="29040" windowHeight="15840" tabRatio="395" xr2:uid="{00000000-000D-0000-FFFF-FFFF00000000}"/>
  </bookViews>
  <sheets>
    <sheet name="IM and SM Pareto fronts" sheetId="1" r:id="rId1"/>
    <sheet name="IM Pareto fronts and t-test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3" l="1"/>
  <c r="L11" i="3"/>
  <c r="K11" i="3"/>
  <c r="I11" i="3"/>
  <c r="H11" i="3"/>
  <c r="L10" i="3"/>
  <c r="K10" i="3"/>
  <c r="J10" i="3"/>
  <c r="I10" i="3"/>
  <c r="H10" i="3"/>
  <c r="I9" i="3"/>
  <c r="H9" i="3" l="1"/>
  <c r="H8" i="3" l="1"/>
  <c r="L7" i="3" l="1"/>
  <c r="K7" i="3"/>
  <c r="H7" i="3"/>
  <c r="L6" i="3" l="1"/>
  <c r="K6" i="3"/>
  <c r="I6" i="3"/>
  <c r="H6" i="3"/>
  <c r="L5" i="3" l="1"/>
  <c r="H5" i="3"/>
  <c r="L4" i="3" l="1"/>
  <c r="I4" i="3"/>
  <c r="H4" i="3"/>
  <c r="L3" i="3" l="1"/>
  <c r="K3" i="3"/>
  <c r="J3" i="3"/>
  <c r="I3" i="3"/>
  <c r="H3" i="3"/>
</calcChain>
</file>

<file path=xl/sharedStrings.xml><?xml version="1.0" encoding="utf-8"?>
<sst xmlns="http://schemas.openxmlformats.org/spreadsheetml/2006/main" count="259" uniqueCount="44">
  <si>
    <t>Dataset</t>
  </si>
  <si>
    <t>recall-precision front</t>
  </si>
  <si>
    <t>size-precision front</t>
  </si>
  <si>
    <t>size-recall front</t>
  </si>
  <si>
    <t>2011 (10%)</t>
  </si>
  <si>
    <t>2012 (80%)</t>
  </si>
  <si>
    <t>2013 (80%)</t>
  </si>
  <si>
    <t>2014 (10%)</t>
  </si>
  <si>
    <t>2015_1 (80%)</t>
  </si>
  <si>
    <t>2018 (10%)</t>
  </si>
  <si>
    <t>2017 (80%)</t>
  </si>
  <si>
    <t>2020tpd (80%)</t>
  </si>
  <si>
    <t>2019 (10%)</t>
  </si>
  <si>
    <t>AM:</t>
  </si>
  <si>
    <t>AM(IM)_aal vs CM(IM)_aal (eval using agent+activity labels)</t>
  </si>
  <si>
    <t>AM(SM)_aol vs CM(SM)_aol (eval using activity-only labels)</t>
  </si>
  <si>
    <t>AM(IM) vs CM(IM)_aol (eval using activity-only labels)</t>
  </si>
  <si>
    <t>r-p front</t>
  </si>
  <si>
    <t>s-p front</t>
  </si>
  <si>
    <t>s-r front</t>
  </si>
  <si>
    <t>AM</t>
  </si>
  <si>
    <t>it means that a Pareto front includes points representing evaluation results for AM and CM discovery approaches</t>
  </si>
  <si>
    <t>it means that a Pareto front includes only points representing evaluation results for AM discovery approach only</t>
  </si>
  <si>
    <t>it means that a Pareto front includes only points representing evaluation results for CM discovery approach only</t>
  </si>
  <si>
    <t>CM:</t>
  </si>
  <si>
    <t>An Agent Miner discovery approach with INDA== Inductive Miner</t>
  </si>
  <si>
    <t>A Conventional Miner discovery approach with Inductive Miner algorithm</t>
  </si>
  <si>
    <t>size</t>
  </si>
  <si>
    <t>recall</t>
  </si>
  <si>
    <t>precision</t>
  </si>
  <si>
    <t>CM</t>
  </si>
  <si>
    <t>T-tests legend:</t>
  </si>
  <si>
    <t>Pareto Fronts Legend:</t>
  </si>
  <si>
    <t>t-test shows that CM average statistic value is better than AM</t>
  </si>
  <si>
    <t>t-test shows that AM average statistic value is better than CM</t>
  </si>
  <si>
    <t>t-test p-value&gt;0.05 for a statistic</t>
  </si>
  <si>
    <t>Statistic is sie,recall or precision</t>
  </si>
  <si>
    <t>BPIC
Dataset</t>
  </si>
  <si>
    <t>AM vs CM fronts (aol)</t>
  </si>
  <si>
    <t>AM vs CM fronts (aal)</t>
  </si>
  <si>
    <t>AM vs CM t-tests (aol)</t>
  </si>
  <si>
    <t>AM vs CM t-tests (aal)</t>
  </si>
  <si>
    <t>AM(SM)_aal vs CM(SM)_aal (eval using agent+activity labels)</t>
  </si>
  <si>
    <t>AM&amp;CM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</si>
</sst>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bpic2011_SM_results_aol_aal_2_fro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_bpic2012_SM_results_aol_aal_2_fro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_bpic2013_SM_results_aol_aal_2_fron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_bpic2014_SM_results_aol_aal_2_fro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_bpic2015_1_SM_results_aol_aal_2_fron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_bpic2017_SM_results_aol_aal_2_fron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_bpic2018_SM_results_aol_aal_2_fron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_bpic2019_SM_results_aol_aal_2_front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_bpic2020tpd_SM_results_aol_aal_2_fro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l_eval"/>
      <sheetName val="aal_eval"/>
    </sheetNames>
    <sheetDataSet>
      <sheetData sheetId="0">
        <row r="52">
          <cell r="I52" t="str">
            <v>CM</v>
          </cell>
          <cell r="J52" t="str">
            <v>CM</v>
          </cell>
          <cell r="K52" t="str">
            <v>CM</v>
          </cell>
        </row>
      </sheetData>
      <sheetData sheetId="1">
        <row r="52">
          <cell r="I52" t="str">
            <v>CM</v>
          </cell>
          <cell r="J52" t="str">
            <v>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l_eval"/>
      <sheetName val="aal_eval"/>
    </sheetNames>
    <sheetDataSet>
      <sheetData sheetId="0">
        <row r="52">
          <cell r="I52" t="str">
            <v>CM</v>
          </cell>
          <cell r="J52" t="str">
            <v>CM</v>
          </cell>
        </row>
      </sheetData>
      <sheetData sheetId="1">
        <row r="52">
          <cell r="I52" t="str">
            <v>AM+CM</v>
          </cell>
          <cell r="J52" t="str">
            <v>AM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l_eval"/>
      <sheetName val="aal_eval"/>
    </sheetNames>
    <sheetDataSet>
      <sheetData sheetId="0">
        <row r="52">
          <cell r="I52" t="str">
            <v>CM</v>
          </cell>
        </row>
      </sheetData>
      <sheetData sheetId="1">
        <row r="52">
          <cell r="I52" t="str">
            <v>AM+CM</v>
          </cell>
          <cell r="J52" t="str">
            <v>AM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l_eval"/>
      <sheetName val="aal_eval"/>
    </sheetNames>
    <sheetDataSet>
      <sheetData sheetId="0">
        <row r="52">
          <cell r="I52" t="str">
            <v>CM</v>
          </cell>
          <cell r="J52" t="str">
            <v>CM</v>
          </cell>
        </row>
      </sheetData>
      <sheetData sheetId="1">
        <row r="52">
          <cell r="I52" t="str">
            <v>CM</v>
          </cell>
          <cell r="J52" t="str">
            <v>AM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l_eval"/>
      <sheetName val="aal_eval"/>
    </sheetNames>
    <sheetDataSet>
      <sheetData sheetId="0">
        <row r="52">
          <cell r="I52" t="str">
            <v>CM</v>
          </cell>
        </row>
      </sheetData>
      <sheetData sheetId="1">
        <row r="52">
          <cell r="I52" t="str">
            <v>CM</v>
          </cell>
          <cell r="J52" t="str">
            <v>AM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l_eval"/>
      <sheetName val="aal_eval"/>
    </sheetNames>
    <sheetDataSet>
      <sheetData sheetId="0">
        <row r="52">
          <cell r="I52" t="str">
            <v>CM</v>
          </cell>
        </row>
      </sheetData>
      <sheetData sheetId="1">
        <row r="52">
          <cell r="I52" t="str">
            <v>AM+CM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l_eval"/>
      <sheetName val="aal_eval"/>
    </sheetNames>
    <sheetDataSet>
      <sheetData sheetId="0">
        <row r="52">
          <cell r="I52" t="str">
            <v>CM</v>
          </cell>
          <cell r="J52" t="str">
            <v>CM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l_eval"/>
      <sheetName val="aal_eval"/>
    </sheetNames>
    <sheetDataSet>
      <sheetData sheetId="0">
        <row r="52">
          <cell r="I52" t="str">
            <v>CM</v>
          </cell>
          <cell r="J52" t="str">
            <v>CM</v>
          </cell>
          <cell r="K52" t="str">
            <v>AM</v>
          </cell>
        </row>
      </sheetData>
      <sheetData sheetId="1">
        <row r="52">
          <cell r="I52" t="str">
            <v>CM</v>
          </cell>
          <cell r="J52" t="str">
            <v>AM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l_eval"/>
      <sheetName val="aal_eval"/>
    </sheetNames>
    <sheetDataSet>
      <sheetData sheetId="0">
        <row r="52">
          <cell r="I52" t="str">
            <v>CM</v>
          </cell>
          <cell r="J52" t="str">
            <v>CM</v>
          </cell>
        </row>
      </sheetData>
      <sheetData sheetId="1">
        <row r="52">
          <cell r="I52" t="str">
            <v>CM</v>
          </cell>
          <cell r="J52" t="str">
            <v>AM</v>
          </cell>
          <cell r="K52" t="str">
            <v>CM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="115" zoomScaleNormal="115" workbookViewId="0">
      <selection activeCell="F25" sqref="F25"/>
    </sheetView>
  </sheetViews>
  <sheetFormatPr defaultColWidth="24.42578125" defaultRowHeight="12.75" x14ac:dyDescent="0.2"/>
  <cols>
    <col min="1" max="1" width="12.5703125" style="4" customWidth="1"/>
    <col min="2" max="2" width="23" style="1" customWidth="1"/>
    <col min="3" max="3" width="22.7109375" style="1" customWidth="1"/>
    <col min="4" max="4" width="23.140625" style="1" customWidth="1"/>
    <col min="5" max="7" width="20.7109375" style="1" customWidth="1"/>
    <col min="8" max="16384" width="24.42578125" style="1"/>
  </cols>
  <sheetData>
    <row r="1" spans="1:7" x14ac:dyDescent="0.2">
      <c r="A1" s="9" t="s">
        <v>0</v>
      </c>
      <c r="B1" s="9" t="s">
        <v>16</v>
      </c>
      <c r="C1" s="9"/>
      <c r="D1" s="9"/>
      <c r="E1" s="9" t="s">
        <v>14</v>
      </c>
      <c r="F1" s="9"/>
      <c r="G1" s="9"/>
    </row>
    <row r="2" spans="1:7" x14ac:dyDescent="0.2">
      <c r="A2" s="9"/>
      <c r="B2" s="2" t="s">
        <v>17</v>
      </c>
      <c r="C2" s="2" t="s">
        <v>18</v>
      </c>
      <c r="D2" s="2" t="s">
        <v>19</v>
      </c>
      <c r="E2" s="2" t="s">
        <v>17</v>
      </c>
      <c r="F2" s="2" t="s">
        <v>18</v>
      </c>
      <c r="G2" s="2" t="s">
        <v>19</v>
      </c>
    </row>
    <row r="3" spans="1:7" x14ac:dyDescent="0.2">
      <c r="A3" s="3" t="s">
        <v>4</v>
      </c>
      <c r="B3" s="5" t="s">
        <v>20</v>
      </c>
      <c r="C3" s="5" t="s">
        <v>43</v>
      </c>
      <c r="D3" s="5" t="s">
        <v>20</v>
      </c>
      <c r="E3" s="5" t="s">
        <v>43</v>
      </c>
      <c r="F3" s="5" t="s">
        <v>30</v>
      </c>
      <c r="G3" s="5" t="s">
        <v>43</v>
      </c>
    </row>
    <row r="4" spans="1:7" x14ac:dyDescent="0.2">
      <c r="A4" s="3" t="s">
        <v>5</v>
      </c>
      <c r="B4" s="5" t="s">
        <v>43</v>
      </c>
      <c r="C4" s="5" t="s">
        <v>43</v>
      </c>
      <c r="D4" s="5" t="s">
        <v>43</v>
      </c>
      <c r="E4" s="5" t="s">
        <v>43</v>
      </c>
      <c r="F4" s="5" t="s">
        <v>43</v>
      </c>
      <c r="G4" s="5" t="s">
        <v>20</v>
      </c>
    </row>
    <row r="5" spans="1:7" x14ac:dyDescent="0.2">
      <c r="A5" s="3" t="s">
        <v>6</v>
      </c>
      <c r="B5" s="5" t="s">
        <v>43</v>
      </c>
      <c r="C5" s="5" t="s">
        <v>43</v>
      </c>
      <c r="D5" s="5" t="s">
        <v>43</v>
      </c>
      <c r="E5" s="5" t="s">
        <v>43</v>
      </c>
      <c r="F5" s="5" t="s">
        <v>43</v>
      </c>
      <c r="G5" s="5" t="s">
        <v>43</v>
      </c>
    </row>
    <row r="6" spans="1:7" x14ac:dyDescent="0.2">
      <c r="A6" s="3" t="s">
        <v>7</v>
      </c>
      <c r="B6" s="5" t="s">
        <v>43</v>
      </c>
      <c r="C6" s="5" t="s">
        <v>43</v>
      </c>
      <c r="D6" s="5" t="s">
        <v>30</v>
      </c>
      <c r="E6" s="5" t="s">
        <v>43</v>
      </c>
      <c r="F6" s="5" t="s">
        <v>43</v>
      </c>
      <c r="G6" s="5" t="s">
        <v>43</v>
      </c>
    </row>
    <row r="7" spans="1:7" x14ac:dyDescent="0.2">
      <c r="A7" s="3" t="s">
        <v>8</v>
      </c>
      <c r="B7" s="5" t="s">
        <v>43</v>
      </c>
      <c r="C7" s="5" t="s">
        <v>43</v>
      </c>
      <c r="D7" s="5" t="s">
        <v>43</v>
      </c>
      <c r="E7" s="5" t="s">
        <v>43</v>
      </c>
      <c r="F7" s="5" t="s">
        <v>30</v>
      </c>
      <c r="G7" s="5" t="s">
        <v>30</v>
      </c>
    </row>
    <row r="8" spans="1:7" x14ac:dyDescent="0.2">
      <c r="A8" s="3" t="s">
        <v>10</v>
      </c>
      <c r="B8" s="5" t="s">
        <v>43</v>
      </c>
      <c r="C8" s="5" t="s">
        <v>30</v>
      </c>
      <c r="D8" s="5" t="s">
        <v>30</v>
      </c>
      <c r="E8" s="5" t="s">
        <v>43</v>
      </c>
      <c r="F8" s="5" t="s">
        <v>43</v>
      </c>
      <c r="G8" s="5" t="s">
        <v>30</v>
      </c>
    </row>
    <row r="9" spans="1:7" x14ac:dyDescent="0.2">
      <c r="A9" s="3" t="s">
        <v>9</v>
      </c>
      <c r="B9" s="5" t="s">
        <v>30</v>
      </c>
      <c r="C9" s="5" t="s">
        <v>30</v>
      </c>
      <c r="D9" s="5" t="s">
        <v>30</v>
      </c>
      <c r="E9" s="5" t="s">
        <v>30</v>
      </c>
      <c r="F9" s="5" t="s">
        <v>30</v>
      </c>
      <c r="G9" s="5" t="s">
        <v>30</v>
      </c>
    </row>
    <row r="10" spans="1:7" x14ac:dyDescent="0.2">
      <c r="A10" s="3" t="s">
        <v>12</v>
      </c>
      <c r="B10" s="5" t="s">
        <v>43</v>
      </c>
      <c r="C10" s="5" t="s">
        <v>43</v>
      </c>
      <c r="D10" s="5" t="s">
        <v>43</v>
      </c>
      <c r="E10" s="5" t="s">
        <v>30</v>
      </c>
      <c r="F10" s="5" t="s">
        <v>30</v>
      </c>
      <c r="G10" s="5" t="s">
        <v>43</v>
      </c>
    </row>
    <row r="11" spans="1:7" x14ac:dyDescent="0.2">
      <c r="A11" s="3" t="s">
        <v>11</v>
      </c>
      <c r="B11" s="5" t="s">
        <v>43</v>
      </c>
      <c r="C11" s="5" t="s">
        <v>43</v>
      </c>
      <c r="D11" s="5" t="s">
        <v>43</v>
      </c>
      <c r="E11" s="5" t="s">
        <v>43</v>
      </c>
      <c r="F11" s="5" t="s">
        <v>43</v>
      </c>
      <c r="G11" s="5" t="s">
        <v>43</v>
      </c>
    </row>
    <row r="13" spans="1:7" x14ac:dyDescent="0.2">
      <c r="A13" s="9" t="s">
        <v>0</v>
      </c>
      <c r="B13" s="9" t="s">
        <v>15</v>
      </c>
      <c r="C13" s="9"/>
      <c r="D13" s="9"/>
      <c r="E13" s="9" t="s">
        <v>42</v>
      </c>
      <c r="F13" s="9"/>
      <c r="G13" s="9"/>
    </row>
    <row r="14" spans="1:7" x14ac:dyDescent="0.2">
      <c r="A14" s="9"/>
      <c r="B14" s="2" t="s">
        <v>1</v>
      </c>
      <c r="C14" s="2" t="s">
        <v>2</v>
      </c>
      <c r="D14" s="2" t="s">
        <v>3</v>
      </c>
      <c r="E14" s="2" t="s">
        <v>1</v>
      </c>
      <c r="F14" s="2" t="s">
        <v>2</v>
      </c>
      <c r="G14" s="2" t="s">
        <v>3</v>
      </c>
    </row>
    <row r="15" spans="1:7" x14ac:dyDescent="0.2">
      <c r="A15" s="3" t="s">
        <v>4</v>
      </c>
      <c r="B15" s="5"/>
      <c r="C15" s="5"/>
      <c r="D15" s="5"/>
      <c r="E15" s="5"/>
      <c r="F15" s="5"/>
      <c r="G15" s="5"/>
    </row>
    <row r="16" spans="1:7" x14ac:dyDescent="0.2">
      <c r="A16" s="3" t="s">
        <v>5</v>
      </c>
      <c r="B16" s="5" t="s">
        <v>30</v>
      </c>
      <c r="C16" s="5" t="s">
        <v>30</v>
      </c>
      <c r="D16" s="5" t="s">
        <v>43</v>
      </c>
      <c r="E16" s="5" t="s">
        <v>43</v>
      </c>
      <c r="F16" s="5" t="s">
        <v>43</v>
      </c>
      <c r="G16" s="5" t="s">
        <v>43</v>
      </c>
    </row>
    <row r="17" spans="1:9" x14ac:dyDescent="0.2">
      <c r="A17" s="3" t="s">
        <v>6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43</v>
      </c>
      <c r="G17" s="5" t="s">
        <v>43</v>
      </c>
    </row>
    <row r="18" spans="1:9" x14ac:dyDescent="0.2">
      <c r="A18" s="3" t="s">
        <v>7</v>
      </c>
      <c r="B18" s="5" t="s">
        <v>43</v>
      </c>
      <c r="C18" s="5" t="s">
        <v>43</v>
      </c>
      <c r="D18" s="5" t="s">
        <v>43</v>
      </c>
      <c r="E18" s="5" t="s">
        <v>43</v>
      </c>
      <c r="F18" s="5" t="s">
        <v>43</v>
      </c>
      <c r="G18" s="5" t="s">
        <v>20</v>
      </c>
    </row>
    <row r="19" spans="1:9" x14ac:dyDescent="0.2">
      <c r="A19" s="3" t="s">
        <v>8</v>
      </c>
      <c r="B19" s="5" t="s">
        <v>30</v>
      </c>
      <c r="C19" s="5" t="s">
        <v>43</v>
      </c>
      <c r="D19" s="5" t="s">
        <v>43</v>
      </c>
      <c r="E19" s="5" t="s">
        <v>30</v>
      </c>
      <c r="F19" s="5" t="s">
        <v>20</v>
      </c>
      <c r="G19" s="5" t="s">
        <v>43</v>
      </c>
    </row>
    <row r="20" spans="1:9" x14ac:dyDescent="0.2">
      <c r="A20" s="3" t="s">
        <v>10</v>
      </c>
      <c r="B20" s="5" t="s">
        <v>30</v>
      </c>
      <c r="C20" s="5" t="s">
        <v>30</v>
      </c>
      <c r="D20" s="5" t="s">
        <v>30</v>
      </c>
      <c r="E20" s="5" t="s">
        <v>43</v>
      </c>
      <c r="F20" s="5" t="s">
        <v>43</v>
      </c>
      <c r="G20" s="5" t="s">
        <v>43</v>
      </c>
    </row>
    <row r="21" spans="1:9" x14ac:dyDescent="0.2">
      <c r="A21" s="3" t="s">
        <v>9</v>
      </c>
      <c r="B21" s="5" t="s">
        <v>30</v>
      </c>
      <c r="C21" s="5" t="s">
        <v>30</v>
      </c>
      <c r="D21" s="5" t="s">
        <v>30</v>
      </c>
      <c r="E21" s="5" t="s">
        <v>30</v>
      </c>
      <c r="F21" s="5" t="s">
        <v>30</v>
      </c>
      <c r="G21" s="5" t="s">
        <v>43</v>
      </c>
    </row>
    <row r="22" spans="1:9" x14ac:dyDescent="0.2">
      <c r="A22" s="3" t="s">
        <v>12</v>
      </c>
      <c r="B22" s="5" t="s">
        <v>30</v>
      </c>
      <c r="C22" s="5" t="s">
        <v>43</v>
      </c>
      <c r="D22" s="5" t="s">
        <v>43</v>
      </c>
      <c r="E22" s="5" t="s">
        <v>30</v>
      </c>
      <c r="F22" s="5" t="s">
        <v>43</v>
      </c>
      <c r="G22" s="5" t="s">
        <v>43</v>
      </c>
    </row>
    <row r="23" spans="1:9" x14ac:dyDescent="0.2">
      <c r="A23" s="3" t="s">
        <v>11</v>
      </c>
      <c r="B23" s="5" t="s">
        <v>43</v>
      </c>
      <c r="C23" s="5" t="s">
        <v>43</v>
      </c>
      <c r="D23" s="5" t="s">
        <v>43</v>
      </c>
      <c r="E23" s="5" t="s">
        <v>43</v>
      </c>
      <c r="F23" s="5" t="s">
        <v>43</v>
      </c>
      <c r="G23" s="5" t="s">
        <v>43</v>
      </c>
    </row>
    <row r="26" spans="1:9" x14ac:dyDescent="0.2">
      <c r="A26" s="4" t="s">
        <v>32</v>
      </c>
    </row>
    <row r="27" spans="1:9" ht="15" x14ac:dyDescent="0.25">
      <c r="A27" s="5" t="s">
        <v>43</v>
      </c>
      <c r="B27" s="10" t="s">
        <v>21</v>
      </c>
      <c r="C27" s="11"/>
      <c r="D27" s="11"/>
      <c r="E27" s="11"/>
      <c r="F27" s="11"/>
      <c r="G27" s="11"/>
      <c r="H27" s="12"/>
      <c r="I27" s="12"/>
    </row>
    <row r="28" spans="1:9" ht="15" x14ac:dyDescent="0.25">
      <c r="A28" s="5" t="s">
        <v>20</v>
      </c>
      <c r="B28" s="10" t="s">
        <v>22</v>
      </c>
      <c r="C28" s="11"/>
      <c r="D28" s="11"/>
      <c r="E28" s="11"/>
      <c r="F28" s="11"/>
      <c r="G28" s="11"/>
      <c r="H28" s="12"/>
      <c r="I28" s="12"/>
    </row>
    <row r="29" spans="1:9" ht="15" x14ac:dyDescent="0.25">
      <c r="A29" s="5" t="s">
        <v>30</v>
      </c>
      <c r="B29" s="10" t="s">
        <v>23</v>
      </c>
      <c r="C29" s="11"/>
      <c r="D29" s="11"/>
      <c r="E29" s="11"/>
      <c r="F29" s="11"/>
      <c r="G29" s="11"/>
      <c r="H29" s="12"/>
      <c r="I29" s="12"/>
    </row>
  </sheetData>
  <mergeCells count="9">
    <mergeCell ref="B28:I28"/>
    <mergeCell ref="B29:I29"/>
    <mergeCell ref="A1:A2"/>
    <mergeCell ref="A13:A14"/>
    <mergeCell ref="B13:D13"/>
    <mergeCell ref="B27:I27"/>
    <mergeCell ref="B1:D1"/>
    <mergeCell ref="E1:G1"/>
    <mergeCell ref="E13:G13"/>
  </mergeCells>
  <conditionalFormatting sqref="A27:A29">
    <cfRule type="containsText" dxfId="5" priority="3" operator="containsText" text="AM">
      <formula>NOT(ISERROR(SEARCH("AM",A27)))</formula>
    </cfRule>
  </conditionalFormatting>
  <conditionalFormatting sqref="B15:G23">
    <cfRule type="containsText" dxfId="4" priority="2" operator="containsText" text="AM">
      <formula>NOT(ISERROR(SEARCH("AM",B15)))</formula>
    </cfRule>
  </conditionalFormatting>
  <conditionalFormatting sqref="B3:G11">
    <cfRule type="containsText" dxfId="3" priority="1" operator="containsText" text="AM">
      <formula>NOT(ISERROR(SEARCH("AM",B3)))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0EC0-7202-427F-B687-2A567A82550D}">
  <dimension ref="A1:M25"/>
  <sheetViews>
    <sheetView zoomScale="115" zoomScaleNormal="115" workbookViewId="0">
      <selection activeCell="A16" sqref="A16:I19"/>
    </sheetView>
  </sheetViews>
  <sheetFormatPr defaultColWidth="24.42578125" defaultRowHeight="12.75" x14ac:dyDescent="0.2"/>
  <cols>
    <col min="1" max="1" width="7.85546875" style="4" customWidth="1"/>
    <col min="2" max="2" width="9" style="1" customWidth="1"/>
    <col min="3" max="3" width="10" style="1" customWidth="1"/>
    <col min="4" max="4" width="9.140625" style="1" customWidth="1"/>
    <col min="5" max="5" width="9.85546875" style="1" customWidth="1"/>
    <col min="6" max="6" width="9.42578125" style="1" customWidth="1"/>
    <col min="7" max="7" width="9.85546875" style="1" customWidth="1"/>
    <col min="8" max="8" width="10" style="1" customWidth="1"/>
    <col min="9" max="9" width="8.85546875" style="1" customWidth="1"/>
    <col min="10" max="10" width="10.140625" style="1" customWidth="1"/>
    <col min="11" max="11" width="9.140625" style="1" customWidth="1"/>
    <col min="12" max="12" width="9.28515625" style="1" customWidth="1"/>
    <col min="13" max="13" width="10.42578125" style="1" customWidth="1"/>
    <col min="14" max="14" width="16" style="1" customWidth="1"/>
    <col min="15" max="15" width="17" style="1" customWidth="1"/>
    <col min="16" max="16" width="13.140625" style="1" customWidth="1"/>
    <col min="17" max="16384" width="24.42578125" style="1"/>
  </cols>
  <sheetData>
    <row r="1" spans="1:13" ht="12.75" customHeight="1" x14ac:dyDescent="0.2">
      <c r="A1" s="13" t="s">
        <v>37</v>
      </c>
      <c r="B1" s="13" t="s">
        <v>38</v>
      </c>
      <c r="C1" s="9"/>
      <c r="D1" s="9"/>
      <c r="E1" s="9" t="s">
        <v>39</v>
      </c>
      <c r="F1" s="9"/>
      <c r="G1" s="9"/>
      <c r="H1" s="13" t="s">
        <v>40</v>
      </c>
      <c r="I1" s="9"/>
      <c r="J1" s="9"/>
      <c r="K1" s="9" t="s">
        <v>41</v>
      </c>
      <c r="L1" s="9"/>
      <c r="M1" s="9"/>
    </row>
    <row r="2" spans="1:13" x14ac:dyDescent="0.2">
      <c r="A2" s="9"/>
      <c r="B2" s="2" t="s">
        <v>17</v>
      </c>
      <c r="C2" s="2" t="s">
        <v>18</v>
      </c>
      <c r="D2" s="2" t="s">
        <v>19</v>
      </c>
      <c r="E2" s="2" t="s">
        <v>17</v>
      </c>
      <c r="F2" s="2" t="s">
        <v>18</v>
      </c>
      <c r="G2" s="2" t="s">
        <v>19</v>
      </c>
      <c r="H2" s="6" t="s">
        <v>27</v>
      </c>
      <c r="I2" s="6" t="s">
        <v>28</v>
      </c>
      <c r="J2" s="6" t="s">
        <v>29</v>
      </c>
      <c r="K2" s="6" t="s">
        <v>27</v>
      </c>
      <c r="L2" s="6" t="s">
        <v>28</v>
      </c>
      <c r="M2" s="6" t="s">
        <v>29</v>
      </c>
    </row>
    <row r="3" spans="1:13" x14ac:dyDescent="0.2">
      <c r="A3" s="3">
        <v>2011</v>
      </c>
      <c r="B3" s="5" t="s">
        <v>20</v>
      </c>
      <c r="C3" s="5" t="s">
        <v>43</v>
      </c>
      <c r="D3" s="5" t="s">
        <v>20</v>
      </c>
      <c r="E3" s="5" t="s">
        <v>43</v>
      </c>
      <c r="F3" s="5" t="s">
        <v>30</v>
      </c>
      <c r="G3" s="5" t="s">
        <v>43</v>
      </c>
      <c r="H3" s="7" t="str">
        <f>[1]aol_eval!$I$52</f>
        <v>CM</v>
      </c>
      <c r="I3" s="7" t="str">
        <f>[1]aol_eval!$J$52</f>
        <v>CM</v>
      </c>
      <c r="J3" s="7" t="str">
        <f>[1]aol_eval!$K$52</f>
        <v>CM</v>
      </c>
      <c r="K3" s="7" t="str">
        <f>[1]aal_eval!$I$52</f>
        <v>CM</v>
      </c>
      <c r="L3" s="7" t="str">
        <f>[1]aal_eval!$J$52</f>
        <v>AM</v>
      </c>
      <c r="M3" s="5" t="s">
        <v>43</v>
      </c>
    </row>
    <row r="4" spans="1:13" x14ac:dyDescent="0.2">
      <c r="A4" s="3">
        <v>2012</v>
      </c>
      <c r="B4" s="5" t="s">
        <v>43</v>
      </c>
      <c r="C4" s="5" t="s">
        <v>43</v>
      </c>
      <c r="D4" s="5" t="s">
        <v>43</v>
      </c>
      <c r="E4" s="5" t="s">
        <v>43</v>
      </c>
      <c r="F4" s="5" t="s">
        <v>43</v>
      </c>
      <c r="G4" s="5" t="s">
        <v>20</v>
      </c>
      <c r="H4" s="7" t="str">
        <f>[2]aol_eval!$I$52</f>
        <v>CM</v>
      </c>
      <c r="I4" s="7" t="str">
        <f>[2]aol_eval!$J$52</f>
        <v>CM</v>
      </c>
      <c r="J4" s="5" t="s">
        <v>43</v>
      </c>
      <c r="K4" s="5" t="s">
        <v>43</v>
      </c>
      <c r="L4" s="7" t="str">
        <f>[2]aal_eval!$J$52</f>
        <v>AM</v>
      </c>
      <c r="M4" s="5" t="s">
        <v>43</v>
      </c>
    </row>
    <row r="5" spans="1:13" x14ac:dyDescent="0.2">
      <c r="A5" s="3">
        <v>2013</v>
      </c>
      <c r="B5" s="5" t="s">
        <v>43</v>
      </c>
      <c r="C5" s="5" t="s">
        <v>43</v>
      </c>
      <c r="D5" s="5" t="s">
        <v>43</v>
      </c>
      <c r="E5" s="5" t="s">
        <v>43</v>
      </c>
      <c r="F5" s="5" t="s">
        <v>43</v>
      </c>
      <c r="G5" s="5" t="s">
        <v>43</v>
      </c>
      <c r="H5" s="7" t="str">
        <f>[3]aol_eval!$I$52</f>
        <v>CM</v>
      </c>
      <c r="I5" s="5" t="s">
        <v>43</v>
      </c>
      <c r="J5" s="5" t="s">
        <v>43</v>
      </c>
      <c r="K5" s="5" t="s">
        <v>43</v>
      </c>
      <c r="L5" s="7" t="str">
        <f>[3]aal_eval!$J$52</f>
        <v>AM</v>
      </c>
      <c r="M5" s="5" t="s">
        <v>43</v>
      </c>
    </row>
    <row r="6" spans="1:13" x14ac:dyDescent="0.2">
      <c r="A6" s="3">
        <v>2014</v>
      </c>
      <c r="B6" s="5" t="s">
        <v>43</v>
      </c>
      <c r="C6" s="5" t="s">
        <v>43</v>
      </c>
      <c r="D6" s="5" t="s">
        <v>30</v>
      </c>
      <c r="E6" s="5" t="s">
        <v>43</v>
      </c>
      <c r="F6" s="5" t="s">
        <v>43</v>
      </c>
      <c r="G6" s="5" t="s">
        <v>43</v>
      </c>
      <c r="H6" s="7" t="str">
        <f>[4]aol_eval!$I$52</f>
        <v>CM</v>
      </c>
      <c r="I6" s="7" t="str">
        <f>[4]aol_eval!$J$52</f>
        <v>CM</v>
      </c>
      <c r="J6" s="5" t="s">
        <v>43</v>
      </c>
      <c r="K6" s="7" t="str">
        <f>[4]aal_eval!$I$52</f>
        <v>CM</v>
      </c>
      <c r="L6" s="7" t="str">
        <f>[4]aal_eval!$J$52</f>
        <v>AM</v>
      </c>
      <c r="M6" s="5" t="s">
        <v>43</v>
      </c>
    </row>
    <row r="7" spans="1:13" x14ac:dyDescent="0.2">
      <c r="A7" s="3">
        <v>2015</v>
      </c>
      <c r="B7" s="5" t="s">
        <v>43</v>
      </c>
      <c r="C7" s="5" t="s">
        <v>43</v>
      </c>
      <c r="D7" s="5" t="s">
        <v>43</v>
      </c>
      <c r="E7" s="5" t="s">
        <v>43</v>
      </c>
      <c r="F7" s="5" t="s">
        <v>30</v>
      </c>
      <c r="G7" s="5" t="s">
        <v>30</v>
      </c>
      <c r="H7" s="7" t="str">
        <f>[5]aol_eval!$I$52</f>
        <v>CM</v>
      </c>
      <c r="I7" s="5" t="s">
        <v>43</v>
      </c>
      <c r="J7" s="5" t="s">
        <v>43</v>
      </c>
      <c r="K7" s="7" t="str">
        <f>[5]aal_eval!$I$52</f>
        <v>CM</v>
      </c>
      <c r="L7" s="7" t="str">
        <f>[5]aal_eval!$J$52</f>
        <v>AM</v>
      </c>
      <c r="M7" s="5" t="s">
        <v>43</v>
      </c>
    </row>
    <row r="8" spans="1:13" x14ac:dyDescent="0.2">
      <c r="A8" s="3">
        <v>2017</v>
      </c>
      <c r="B8" s="5" t="s">
        <v>43</v>
      </c>
      <c r="C8" s="5" t="s">
        <v>30</v>
      </c>
      <c r="D8" s="5" t="s">
        <v>30</v>
      </c>
      <c r="E8" s="5" t="s">
        <v>43</v>
      </c>
      <c r="F8" s="5" t="s">
        <v>43</v>
      </c>
      <c r="G8" s="5" t="s">
        <v>30</v>
      </c>
      <c r="H8" s="7" t="str">
        <f>[6]aol_eval!$I$52</f>
        <v>CM</v>
      </c>
      <c r="I8" s="5" t="s">
        <v>43</v>
      </c>
      <c r="J8" s="5" t="s">
        <v>43</v>
      </c>
      <c r="K8" s="5" t="s">
        <v>43</v>
      </c>
      <c r="L8" s="5" t="s">
        <v>43</v>
      </c>
      <c r="M8" s="5" t="s">
        <v>43</v>
      </c>
    </row>
    <row r="9" spans="1:13" x14ac:dyDescent="0.2">
      <c r="A9" s="3">
        <v>2018</v>
      </c>
      <c r="B9" s="5" t="s">
        <v>30</v>
      </c>
      <c r="C9" s="5" t="s">
        <v>30</v>
      </c>
      <c r="D9" s="5" t="s">
        <v>30</v>
      </c>
      <c r="E9" s="5" t="s">
        <v>30</v>
      </c>
      <c r="F9" s="5" t="s">
        <v>30</v>
      </c>
      <c r="G9" s="5" t="s">
        <v>30</v>
      </c>
      <c r="H9" s="7" t="str">
        <f>[7]aol_eval!$I$52</f>
        <v>CM</v>
      </c>
      <c r="I9" s="7" t="str">
        <f>[7]aol_eval!$J$52</f>
        <v>CM</v>
      </c>
      <c r="J9" s="5" t="s">
        <v>43</v>
      </c>
      <c r="K9" s="5" t="s">
        <v>43</v>
      </c>
      <c r="L9" s="5" t="s">
        <v>43</v>
      </c>
      <c r="M9" s="5" t="s">
        <v>43</v>
      </c>
    </row>
    <row r="10" spans="1:13" x14ac:dyDescent="0.2">
      <c r="A10" s="3">
        <v>2019</v>
      </c>
      <c r="B10" s="5" t="s">
        <v>43</v>
      </c>
      <c r="C10" s="5" t="s">
        <v>43</v>
      </c>
      <c r="D10" s="5" t="s">
        <v>43</v>
      </c>
      <c r="E10" s="5" t="s">
        <v>30</v>
      </c>
      <c r="F10" s="5" t="s">
        <v>30</v>
      </c>
      <c r="G10" s="5" t="s">
        <v>43</v>
      </c>
      <c r="H10" s="7" t="str">
        <f>[8]aol_eval!$I$52</f>
        <v>CM</v>
      </c>
      <c r="I10" s="7" t="str">
        <f>[8]aol_eval!$J$52</f>
        <v>CM</v>
      </c>
      <c r="J10" s="7" t="str">
        <f>[8]aol_eval!$K$52</f>
        <v>AM</v>
      </c>
      <c r="K10" s="7" t="str">
        <f>[8]aal_eval!$I$52</f>
        <v>CM</v>
      </c>
      <c r="L10" s="7" t="str">
        <f>[8]aal_eval!$J$52</f>
        <v>AM</v>
      </c>
      <c r="M10" s="5" t="s">
        <v>43</v>
      </c>
    </row>
    <row r="11" spans="1:13" x14ac:dyDescent="0.2">
      <c r="A11" s="3">
        <v>2020</v>
      </c>
      <c r="B11" s="5" t="s">
        <v>43</v>
      </c>
      <c r="C11" s="5" t="s">
        <v>43</v>
      </c>
      <c r="D11" s="5" t="s">
        <v>43</v>
      </c>
      <c r="E11" s="5" t="s">
        <v>43</v>
      </c>
      <c r="F11" s="5" t="s">
        <v>43</v>
      </c>
      <c r="G11" s="5" t="s">
        <v>43</v>
      </c>
      <c r="H11" s="7" t="str">
        <f>[9]aol_eval!$I$52</f>
        <v>CM</v>
      </c>
      <c r="I11" s="7" t="str">
        <f>[9]aol_eval!$J$52</f>
        <v>CM</v>
      </c>
      <c r="J11" s="5" t="s">
        <v>43</v>
      </c>
      <c r="K11" s="7" t="str">
        <f>[9]aal_eval!$I$52</f>
        <v>CM</v>
      </c>
      <c r="L11" s="7" t="str">
        <f>[9]aal_eval!$J$52</f>
        <v>AM</v>
      </c>
      <c r="M11" s="7" t="str">
        <f>[9]aal_eval!$K$52</f>
        <v>CM</v>
      </c>
    </row>
    <row r="13" spans="1:13" x14ac:dyDescent="0.2">
      <c r="A13" s="4" t="s">
        <v>13</v>
      </c>
      <c r="B13" s="11" t="s">
        <v>25</v>
      </c>
      <c r="C13" s="11"/>
      <c r="D13" s="11"/>
      <c r="E13" s="11"/>
      <c r="F13" s="11"/>
      <c r="G13" s="11"/>
    </row>
    <row r="14" spans="1:13" x14ac:dyDescent="0.2">
      <c r="A14" s="4" t="s">
        <v>24</v>
      </c>
      <c r="B14" s="11" t="s">
        <v>26</v>
      </c>
      <c r="C14" s="11"/>
      <c r="D14" s="11"/>
      <c r="E14" s="11"/>
      <c r="F14" s="11"/>
      <c r="G14" s="11"/>
    </row>
    <row r="16" spans="1:13" x14ac:dyDescent="0.2">
      <c r="A16" s="4" t="s">
        <v>32</v>
      </c>
    </row>
    <row r="17" spans="1:9" ht="15" x14ac:dyDescent="0.25">
      <c r="A17" s="5" t="s">
        <v>43</v>
      </c>
      <c r="B17" s="10" t="s">
        <v>21</v>
      </c>
      <c r="C17" s="11"/>
      <c r="D17" s="11"/>
      <c r="E17" s="11"/>
      <c r="F17" s="11"/>
      <c r="G17" s="11"/>
      <c r="H17" s="12"/>
      <c r="I17" s="12"/>
    </row>
    <row r="18" spans="1:9" ht="15" x14ac:dyDescent="0.25">
      <c r="A18" s="5" t="s">
        <v>20</v>
      </c>
      <c r="B18" s="10" t="s">
        <v>22</v>
      </c>
      <c r="C18" s="11"/>
      <c r="D18" s="11"/>
      <c r="E18" s="11"/>
      <c r="F18" s="11"/>
      <c r="G18" s="11"/>
      <c r="H18" s="12"/>
      <c r="I18" s="12"/>
    </row>
    <row r="19" spans="1:9" ht="15" x14ac:dyDescent="0.25">
      <c r="A19" s="5" t="s">
        <v>30</v>
      </c>
      <c r="B19" s="10" t="s">
        <v>23</v>
      </c>
      <c r="C19" s="11"/>
      <c r="D19" s="11"/>
      <c r="E19" s="11"/>
      <c r="F19" s="11"/>
      <c r="G19" s="11"/>
      <c r="H19" s="12"/>
      <c r="I19" s="12"/>
    </row>
    <row r="21" spans="1:9" x14ac:dyDescent="0.2">
      <c r="A21" s="4" t="s">
        <v>31</v>
      </c>
    </row>
    <row r="22" spans="1:9" x14ac:dyDescent="0.2">
      <c r="A22" s="5" t="s">
        <v>43</v>
      </c>
      <c r="B22" s="1" t="s">
        <v>35</v>
      </c>
    </row>
    <row r="23" spans="1:9" x14ac:dyDescent="0.2">
      <c r="A23" s="8" t="s">
        <v>20</v>
      </c>
      <c r="B23" s="1" t="s">
        <v>33</v>
      </c>
    </row>
    <row r="24" spans="1:9" x14ac:dyDescent="0.2">
      <c r="A24" s="8" t="s">
        <v>30</v>
      </c>
      <c r="B24" s="1" t="s">
        <v>34</v>
      </c>
    </row>
    <row r="25" spans="1:9" x14ac:dyDescent="0.2">
      <c r="A25" s="4" t="s">
        <v>36</v>
      </c>
    </row>
  </sheetData>
  <mergeCells count="10">
    <mergeCell ref="B17:I17"/>
    <mergeCell ref="B18:I18"/>
    <mergeCell ref="B19:I19"/>
    <mergeCell ref="B13:G13"/>
    <mergeCell ref="B14:G14"/>
    <mergeCell ref="A1:A2"/>
    <mergeCell ref="B1:D1"/>
    <mergeCell ref="E1:G1"/>
    <mergeCell ref="H1:J1"/>
    <mergeCell ref="K1:M1"/>
  </mergeCells>
  <conditionalFormatting sqref="B3:M11">
    <cfRule type="containsText" dxfId="2" priority="3" operator="containsText" text="AM">
      <formula>NOT(ISERROR(SEARCH("AM",B3)))</formula>
    </cfRule>
  </conditionalFormatting>
  <conditionalFormatting sqref="A17:A19">
    <cfRule type="containsText" dxfId="1" priority="2" operator="containsText" text="AM">
      <formula>NOT(ISERROR(SEARCH("AM",A17)))</formula>
    </cfRule>
  </conditionalFormatting>
  <conditionalFormatting sqref="A22:A24">
    <cfRule type="containsText" dxfId="0" priority="1" operator="containsText" text="AM">
      <formula>NOT(ISERROR(SEARCH("AM",A22)))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 and SM Pareto fronts</vt:lpstr>
      <vt:lpstr>IM Pareto fronts and t-tests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Tour</dc:creator>
  <cp:lastModifiedBy>Andrei Tour</cp:lastModifiedBy>
  <dcterms:created xsi:type="dcterms:W3CDTF">2015-06-05T18:17:20Z</dcterms:created>
  <dcterms:modified xsi:type="dcterms:W3CDTF">2023-03-17T23:53:11Z</dcterms:modified>
</cp:coreProperties>
</file>