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habgood/Documents/Work Folder Documents/My Manuscripts/2019/F1000 3-drug paper/Liam versions/Supplementary data/YIFAN'S CLEANED UP DATA FILES/"/>
    </mc:Choice>
  </mc:AlternateContent>
  <xr:revisionPtr revIDLastSave="0" documentId="13_ncr:1_{6ADF197F-E7F3-0342-9080-0DE3C375423F}" xr6:coauthVersionLast="36" xr6:coauthVersionMax="43" xr10:uidLastSave="{00000000-0000-0000-0000-000000000000}"/>
  <bookViews>
    <workbookView xWindow="0" yWindow="460" windowWidth="50000" windowHeight="30040" activeTab="2" xr2:uid="{11AE77CE-9068-DD48-8C50-14EF5DAB4584}"/>
  </bookViews>
  <sheets>
    <sheet name="E19 L-Glucose" sheetId="1" r:id="rId1"/>
    <sheet name="P4 L-Glucose" sheetId="2" r:id="rId2"/>
    <sheet name="Adult L-Glucos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S45" i="1"/>
  <c r="G41" i="1" l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</calcChain>
</file>

<file path=xl/sharedStrings.xml><?xml version="1.0" encoding="utf-8"?>
<sst xmlns="http://schemas.openxmlformats.org/spreadsheetml/2006/main" count="300" uniqueCount="83">
  <si>
    <t>Injectate 1/10</t>
  </si>
  <si>
    <t>RA365-369</t>
  </si>
  <si>
    <t>Brain</t>
  </si>
  <si>
    <t>RA369</t>
  </si>
  <si>
    <t>RA368</t>
  </si>
  <si>
    <t>RA367</t>
  </si>
  <si>
    <t>RA366</t>
  </si>
  <si>
    <t>RA365</t>
  </si>
  <si>
    <t>blank</t>
  </si>
  <si>
    <t>CSF</t>
  </si>
  <si>
    <t>n</t>
  </si>
  <si>
    <t>SD</t>
  </si>
  <si>
    <t>Mean</t>
  </si>
  <si>
    <t>Plasma</t>
  </si>
  <si>
    <t>injectate</t>
  </si>
  <si>
    <t>plasma</t>
  </si>
  <si>
    <t>dpm/ul</t>
  </si>
  <si>
    <t>Plasma/</t>
  </si>
  <si>
    <t>CSF/</t>
  </si>
  <si>
    <t>Brain/</t>
  </si>
  <si>
    <t>Animal ID</t>
  </si>
  <si>
    <r>
      <t>DPM/</t>
    </r>
    <r>
      <rPr>
        <b/>
        <sz val="16"/>
        <color theme="1"/>
        <rFont val="Symbol"/>
        <charset val="2"/>
      </rPr>
      <t>m</t>
    </r>
    <r>
      <rPr>
        <b/>
        <sz val="16"/>
        <color theme="1"/>
        <rFont val="Calibri"/>
        <family val="2"/>
        <scheme val="minor"/>
      </rPr>
      <t>l</t>
    </r>
  </si>
  <si>
    <t>tSIE</t>
  </si>
  <si>
    <t>SIS</t>
  </si>
  <si>
    <t>Volume</t>
  </si>
  <si>
    <t>-Background</t>
  </si>
  <si>
    <t>DPM1</t>
  </si>
  <si>
    <t>CPMB</t>
  </si>
  <si>
    <t>CPMA</t>
  </si>
  <si>
    <t>Sample Type</t>
  </si>
  <si>
    <r>
      <rPr>
        <vertAlign val="superscript"/>
        <sz val="16"/>
        <color theme="1"/>
        <rFont val="Calibri (Body)"/>
      </rPr>
      <t>14</t>
    </r>
    <r>
      <rPr>
        <sz val="16"/>
        <color theme="1"/>
        <rFont val="Calibri"/>
        <family val="2"/>
        <scheme val="minor"/>
      </rPr>
      <t>C-L-GLUCOSE ACUTE CONCENTRATION RATIOS</t>
    </r>
  </si>
  <si>
    <t>E19</t>
  </si>
  <si>
    <r>
      <rPr>
        <vertAlign val="superscript"/>
        <sz val="16"/>
        <color theme="1"/>
        <rFont val="Calibri (Body)"/>
      </rPr>
      <t>14</t>
    </r>
    <r>
      <rPr>
        <sz val="16"/>
        <color theme="1"/>
        <rFont val="Calibri"/>
        <family val="2"/>
        <scheme val="minor"/>
      </rPr>
      <t>C-L-GLUCOSE ACUTE RAW DATA</t>
    </r>
  </si>
  <si>
    <t>DIRECT = IP INJECTION TO FETUSES IN UETERO</t>
  </si>
  <si>
    <r>
      <rPr>
        <vertAlign val="superscript"/>
        <sz val="16"/>
        <color theme="1"/>
        <rFont val="Calibri (Body)"/>
      </rPr>
      <t>14</t>
    </r>
    <r>
      <rPr>
        <sz val="16"/>
        <color theme="1"/>
        <rFont val="Calibri"/>
        <family val="2"/>
        <scheme val="minor"/>
      </rPr>
      <t>C-L-GLUCOSE PLACENTAL TRANSFER RAW DATA</t>
    </r>
  </si>
  <si>
    <t>IV INJECTION TO THE DAM</t>
  </si>
  <si>
    <t>RA448</t>
  </si>
  <si>
    <t>RA449</t>
  </si>
  <si>
    <t>RA450</t>
  </si>
  <si>
    <t>RA451</t>
  </si>
  <si>
    <t>RA452</t>
  </si>
  <si>
    <t>RA453</t>
  </si>
  <si>
    <t>RA454</t>
  </si>
  <si>
    <t>RA455</t>
  </si>
  <si>
    <t>RA456</t>
  </si>
  <si>
    <t>RA457</t>
  </si>
  <si>
    <t>RA458</t>
  </si>
  <si>
    <t>RA459</t>
  </si>
  <si>
    <t>Plasma 1</t>
  </si>
  <si>
    <t>Plasma 2</t>
  </si>
  <si>
    <t>Plasma 3</t>
  </si>
  <si>
    <t>Plasma 4</t>
  </si>
  <si>
    <t>Plasma 5</t>
  </si>
  <si>
    <t>Plasma 6</t>
  </si>
  <si>
    <t>Plasma 7</t>
  </si>
  <si>
    <t>Plasma 8</t>
  </si>
  <si>
    <t>Plasma 9</t>
  </si>
  <si>
    <t>Plasma 10</t>
  </si>
  <si>
    <t>Plasma 11</t>
  </si>
  <si>
    <t>Plasma 12</t>
  </si>
  <si>
    <t>Plasma 13</t>
  </si>
  <si>
    <t>Dam Plasma</t>
  </si>
  <si>
    <t>Time (min)</t>
  </si>
  <si>
    <t>Dam</t>
  </si>
  <si>
    <r>
      <rPr>
        <vertAlign val="superscript"/>
        <sz val="16"/>
        <color theme="1"/>
        <rFont val="Calibri (Body)"/>
      </rPr>
      <t>14</t>
    </r>
    <r>
      <rPr>
        <sz val="16"/>
        <color theme="1"/>
        <rFont val="Calibri"/>
        <family val="2"/>
        <scheme val="minor"/>
      </rPr>
      <t>C-L-GLUCOSE PLASMA CONCENTRATION RATIOS (FETAL/MATERNAL)</t>
    </r>
  </si>
  <si>
    <t>Fetal</t>
  </si>
  <si>
    <t>Fetal Plasma</t>
  </si>
  <si>
    <t>Fetal/</t>
  </si>
  <si>
    <t>Maternal</t>
  </si>
  <si>
    <t>Dam Plasma/</t>
  </si>
  <si>
    <t>P4</t>
  </si>
  <si>
    <t>Brain 1</t>
  </si>
  <si>
    <t>Brain 2</t>
  </si>
  <si>
    <t>ADULT</t>
  </si>
  <si>
    <t>RA493</t>
  </si>
  <si>
    <t>RA494</t>
  </si>
  <si>
    <t>RA468</t>
  </si>
  <si>
    <t>RA470</t>
  </si>
  <si>
    <t>RA471</t>
  </si>
  <si>
    <t>RA447-Dam</t>
  </si>
  <si>
    <t>RA678-471</t>
  </si>
  <si>
    <t>RA493/494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</si>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</sst>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Symbol"/>
      <charset val="2"/>
    </font>
    <font>
      <vertAlign val="superscript"/>
      <sz val="16"/>
      <color theme="1"/>
      <name val="Calibri (Body)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5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5" fillId="0" borderId="0" xfId="0" applyFont="1"/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4EDA-15DA-5344-B470-A31C21E1A9C6}">
  <dimension ref="A1:W160"/>
  <sheetViews>
    <sheetView zoomScaleNormal="100" workbookViewId="0">
      <selection activeCell="A28" sqref="A28"/>
    </sheetView>
  </sheetViews>
  <sheetFormatPr baseColWidth="10" defaultColWidth="10.875" defaultRowHeight="21"/>
  <cols>
    <col min="2" max="2" width="19.625" customWidth="1"/>
    <col min="3" max="3" width="17.625" customWidth="1"/>
    <col min="7" max="7" width="16.125" bestFit="1" customWidth="1"/>
    <col min="15" max="15" width="13.5" bestFit="1" customWidth="1"/>
    <col min="17" max="17" width="13.5" customWidth="1"/>
    <col min="18" max="18" width="13.75" customWidth="1"/>
    <col min="19" max="19" width="13.625" customWidth="1"/>
    <col min="23" max="23" width="16.75" bestFit="1" customWidth="1"/>
  </cols>
  <sheetData>
    <row r="1" spans="1:23" ht="24">
      <c r="A1" t="s">
        <v>31</v>
      </c>
      <c r="B1" t="s">
        <v>32</v>
      </c>
      <c r="D1" t="s">
        <v>33</v>
      </c>
      <c r="O1" t="s">
        <v>31</v>
      </c>
      <c r="P1" t="s">
        <v>30</v>
      </c>
      <c r="T1" t="s">
        <v>33</v>
      </c>
    </row>
    <row r="2" spans="1:23" ht="22">
      <c r="A2" s="18" t="s">
        <v>82</v>
      </c>
      <c r="B2" s="18" t="s">
        <v>20</v>
      </c>
      <c r="C2" s="18" t="s">
        <v>29</v>
      </c>
      <c r="D2" s="18" t="s">
        <v>28</v>
      </c>
      <c r="E2" s="18" t="s">
        <v>27</v>
      </c>
      <c r="F2" s="18" t="s">
        <v>26</v>
      </c>
      <c r="G2" s="19" t="s">
        <v>25</v>
      </c>
      <c r="H2" s="18" t="s">
        <v>24</v>
      </c>
      <c r="I2" s="18" t="s">
        <v>23</v>
      </c>
      <c r="J2" s="18" t="s">
        <v>22</v>
      </c>
      <c r="K2" s="18" t="s">
        <v>21</v>
      </c>
      <c r="O2" s="38"/>
      <c r="P2" s="38" t="s">
        <v>20</v>
      </c>
      <c r="Q2" s="17" t="s">
        <v>2</v>
      </c>
      <c r="R2" s="17" t="s">
        <v>9</v>
      </c>
      <c r="S2" s="17" t="s">
        <v>13</v>
      </c>
      <c r="T2" s="17"/>
      <c r="U2" s="13" t="s">
        <v>19</v>
      </c>
      <c r="V2" s="13" t="s">
        <v>18</v>
      </c>
      <c r="W2" s="13" t="s">
        <v>17</v>
      </c>
    </row>
    <row r="3" spans="1:23" ht="22">
      <c r="A3" s="3">
        <v>1</v>
      </c>
      <c r="B3" s="3" t="s">
        <v>2</v>
      </c>
      <c r="C3" s="3" t="s">
        <v>8</v>
      </c>
      <c r="D3" s="3">
        <v>18</v>
      </c>
      <c r="E3" s="3">
        <v>16</v>
      </c>
      <c r="F3" s="3">
        <v>19</v>
      </c>
      <c r="G3" s="3"/>
      <c r="H3" s="11"/>
      <c r="I3" s="11">
        <v>558.76</v>
      </c>
      <c r="J3" s="11">
        <v>314.82</v>
      </c>
      <c r="K3" s="11"/>
      <c r="O3" s="39"/>
      <c r="P3" s="39"/>
      <c r="Q3" s="16" t="s">
        <v>16</v>
      </c>
      <c r="R3" s="16" t="s">
        <v>16</v>
      </c>
      <c r="S3" s="16" t="s">
        <v>16</v>
      </c>
      <c r="T3" s="16"/>
      <c r="U3" s="15" t="s">
        <v>15</v>
      </c>
      <c r="V3" s="15" t="s">
        <v>15</v>
      </c>
      <c r="W3" s="15" t="s">
        <v>14</v>
      </c>
    </row>
    <row r="4" spans="1:23">
      <c r="A4" s="6">
        <v>2</v>
      </c>
      <c r="B4" s="3" t="s">
        <v>2</v>
      </c>
      <c r="C4" s="3" t="s">
        <v>8</v>
      </c>
      <c r="D4" s="3">
        <v>18</v>
      </c>
      <c r="E4" s="3">
        <v>17</v>
      </c>
      <c r="F4" s="3">
        <v>19</v>
      </c>
      <c r="G4" s="3"/>
      <c r="H4" s="11"/>
      <c r="I4" s="11">
        <v>508.08</v>
      </c>
      <c r="J4" s="11">
        <v>318.36</v>
      </c>
      <c r="K4" s="1"/>
    </row>
    <row r="5" spans="1:23">
      <c r="A5" s="3">
        <v>3</v>
      </c>
      <c r="B5" s="3" t="s">
        <v>2</v>
      </c>
      <c r="C5" s="3" t="s">
        <v>8</v>
      </c>
      <c r="D5" s="3">
        <v>16</v>
      </c>
      <c r="E5" s="3">
        <v>16</v>
      </c>
      <c r="F5" s="3">
        <v>18</v>
      </c>
      <c r="G5" s="3"/>
      <c r="H5" s="11"/>
      <c r="I5" s="11">
        <v>545.6</v>
      </c>
      <c r="J5" s="11">
        <v>272.33999999999997</v>
      </c>
      <c r="K5" s="1"/>
      <c r="O5" s="3"/>
      <c r="P5" s="3" t="s">
        <v>7</v>
      </c>
      <c r="Q5" s="11">
        <v>11.954450261780103</v>
      </c>
      <c r="R5" s="11">
        <v>11.67</v>
      </c>
      <c r="S5" s="11">
        <v>87.5</v>
      </c>
      <c r="T5" s="11"/>
      <c r="U5" s="14">
        <v>0.1366</v>
      </c>
      <c r="V5" s="14">
        <v>0.1333</v>
      </c>
      <c r="W5" s="14">
        <v>4.7999999999999996E-3</v>
      </c>
    </row>
    <row r="6" spans="1:23">
      <c r="A6" s="6">
        <v>4</v>
      </c>
      <c r="B6" s="3" t="s">
        <v>13</v>
      </c>
      <c r="C6" s="3" t="s">
        <v>8</v>
      </c>
      <c r="D6" s="3">
        <v>17</v>
      </c>
      <c r="E6" s="3">
        <v>16</v>
      </c>
      <c r="F6" s="3">
        <v>18</v>
      </c>
      <c r="G6" s="3"/>
      <c r="H6" s="3"/>
      <c r="I6" s="11">
        <v>598.72</v>
      </c>
      <c r="J6" s="11">
        <v>447.77</v>
      </c>
      <c r="O6" s="3"/>
      <c r="P6" s="3" t="s">
        <v>6</v>
      </c>
      <c r="Q6" s="11">
        <v>9.1847161572052407</v>
      </c>
      <c r="R6" s="11">
        <v>11.36</v>
      </c>
      <c r="S6" s="11">
        <v>86.9</v>
      </c>
      <c r="T6" s="3"/>
      <c r="U6" s="14">
        <v>0.1056</v>
      </c>
      <c r="V6" s="14">
        <v>0.1308</v>
      </c>
      <c r="W6" s="14">
        <v>4.7000000000000002E-3</v>
      </c>
    </row>
    <row r="7" spans="1:23">
      <c r="A7" s="3">
        <v>5</v>
      </c>
      <c r="B7" s="3" t="s">
        <v>9</v>
      </c>
      <c r="C7" s="3" t="s">
        <v>8</v>
      </c>
      <c r="D7" s="3">
        <v>17</v>
      </c>
      <c r="E7" s="3">
        <v>16</v>
      </c>
      <c r="F7" s="3">
        <v>18</v>
      </c>
      <c r="G7" s="3"/>
      <c r="H7" s="3"/>
      <c r="I7" s="11">
        <v>689.51</v>
      </c>
      <c r="J7" s="11">
        <v>443.28</v>
      </c>
      <c r="O7" s="3"/>
      <c r="P7" s="3" t="s">
        <v>5</v>
      </c>
      <c r="Q7" s="11">
        <v>9.6741379310344833</v>
      </c>
      <c r="R7" s="11">
        <v>10.67</v>
      </c>
      <c r="S7" s="11">
        <v>86.6</v>
      </c>
      <c r="T7" s="3"/>
      <c r="U7" s="14">
        <v>0.11169999999999999</v>
      </c>
      <c r="V7" s="14">
        <v>0.1232</v>
      </c>
      <c r="W7" s="14">
        <v>4.7000000000000002E-3</v>
      </c>
    </row>
    <row r="8" spans="1:23">
      <c r="A8" s="6">
        <v>6</v>
      </c>
      <c r="B8" s="3" t="s">
        <v>7</v>
      </c>
      <c r="C8" s="3" t="s">
        <v>2</v>
      </c>
      <c r="D8" s="3">
        <v>230</v>
      </c>
      <c r="E8" s="3">
        <v>226</v>
      </c>
      <c r="F8" s="3">
        <v>247</v>
      </c>
      <c r="G8" s="3">
        <v>228.32999999999998</v>
      </c>
      <c r="H8" s="11">
        <v>19.100000000000001</v>
      </c>
      <c r="I8" s="20">
        <v>144.9</v>
      </c>
      <c r="J8" s="20">
        <v>334.81</v>
      </c>
      <c r="K8" s="20">
        <v>11.954450261780103</v>
      </c>
      <c r="O8" s="3"/>
      <c r="P8" s="3" t="s">
        <v>4</v>
      </c>
      <c r="Q8" s="11">
        <v>10.725294117647058</v>
      </c>
      <c r="R8" s="11">
        <v>11.11</v>
      </c>
      <c r="S8" s="11">
        <v>84.3</v>
      </c>
      <c r="T8" s="3"/>
      <c r="U8" s="14">
        <v>0.1273</v>
      </c>
      <c r="V8" s="14">
        <v>0.1318</v>
      </c>
      <c r="W8" s="14">
        <v>4.5999999999999999E-3</v>
      </c>
    </row>
    <row r="9" spans="1:23">
      <c r="A9" s="3">
        <v>7</v>
      </c>
      <c r="B9" s="3" t="s">
        <v>6</v>
      </c>
      <c r="C9" s="3" t="s">
        <v>2</v>
      </c>
      <c r="D9" s="3">
        <v>212</v>
      </c>
      <c r="E9" s="3">
        <v>209</v>
      </c>
      <c r="F9" s="3">
        <v>229</v>
      </c>
      <c r="G9" s="3">
        <v>210.32999999999998</v>
      </c>
      <c r="H9" s="11">
        <v>22.9</v>
      </c>
      <c r="I9" s="11">
        <v>135.91</v>
      </c>
      <c r="J9" s="11">
        <v>319.24</v>
      </c>
      <c r="K9" s="11">
        <v>9.1847161572052407</v>
      </c>
      <c r="O9" s="3"/>
      <c r="P9" s="3" t="s">
        <v>3</v>
      </c>
      <c r="Q9" s="11">
        <v>9.0892682926829256</v>
      </c>
      <c r="R9" s="11">
        <v>9.14</v>
      </c>
      <c r="S9" s="11">
        <v>74.5</v>
      </c>
      <c r="T9" s="3"/>
      <c r="U9" s="14">
        <v>0.122</v>
      </c>
      <c r="V9" s="14">
        <v>0.1227</v>
      </c>
      <c r="W9" s="14">
        <v>4.1000000000000003E-3</v>
      </c>
    </row>
    <row r="10" spans="1:23">
      <c r="A10" s="6">
        <v>8</v>
      </c>
      <c r="B10" s="3" t="s">
        <v>5</v>
      </c>
      <c r="C10" s="3" t="s">
        <v>2</v>
      </c>
      <c r="D10" s="3">
        <v>174</v>
      </c>
      <c r="E10" s="3">
        <v>172</v>
      </c>
      <c r="F10" s="3">
        <v>187</v>
      </c>
      <c r="G10" s="3">
        <v>168.32999999999998</v>
      </c>
      <c r="H10" s="11">
        <v>17.399999999999999</v>
      </c>
      <c r="I10" s="11">
        <v>132.26</v>
      </c>
      <c r="J10" s="11">
        <v>328.43</v>
      </c>
      <c r="K10" s="11">
        <v>9.6741379310344833</v>
      </c>
      <c r="O10" s="3"/>
      <c r="P10" s="2"/>
      <c r="Q10" s="2"/>
      <c r="R10" s="2"/>
      <c r="S10" s="2"/>
      <c r="T10" s="2"/>
      <c r="U10" s="14"/>
      <c r="V10" s="3"/>
      <c r="W10" s="3"/>
    </row>
    <row r="11" spans="1:23">
      <c r="A11" s="3">
        <v>9</v>
      </c>
      <c r="B11" s="3" t="s">
        <v>4</v>
      </c>
      <c r="C11" s="3" t="s">
        <v>2</v>
      </c>
      <c r="D11" s="3">
        <v>187</v>
      </c>
      <c r="E11" s="3">
        <v>184</v>
      </c>
      <c r="F11" s="3">
        <v>201</v>
      </c>
      <c r="G11" s="3">
        <v>182.32999999999998</v>
      </c>
      <c r="H11" s="11">
        <v>17</v>
      </c>
      <c r="I11" s="11">
        <v>134.96</v>
      </c>
      <c r="J11" s="11">
        <v>325.26</v>
      </c>
      <c r="K11" s="11">
        <v>10.725294117647058</v>
      </c>
      <c r="O11" s="13"/>
      <c r="P11" s="8" t="s">
        <v>12</v>
      </c>
      <c r="Q11" s="11">
        <v>10.125573352069962</v>
      </c>
      <c r="R11" s="11">
        <v>10.790000000000001</v>
      </c>
      <c r="S11" s="11">
        <v>83.960000000000008</v>
      </c>
      <c r="T11" s="3"/>
      <c r="U11" s="12">
        <v>0.1206</v>
      </c>
      <c r="V11" s="12">
        <v>0.12839999999999999</v>
      </c>
      <c r="W11" s="12">
        <v>4.5999999999999999E-3</v>
      </c>
    </row>
    <row r="12" spans="1:23">
      <c r="A12" s="6">
        <v>10</v>
      </c>
      <c r="B12" s="3" t="s">
        <v>3</v>
      </c>
      <c r="C12" s="3" t="s">
        <v>2</v>
      </c>
      <c r="D12" s="3">
        <v>190</v>
      </c>
      <c r="E12" s="3">
        <v>186</v>
      </c>
      <c r="F12" s="3">
        <v>205</v>
      </c>
      <c r="G12" s="3">
        <v>186.32999999999998</v>
      </c>
      <c r="H12" s="11">
        <v>20.5</v>
      </c>
      <c r="I12" s="11">
        <v>178.24</v>
      </c>
      <c r="J12" s="11">
        <v>330.18</v>
      </c>
      <c r="K12" s="11">
        <v>9.0892682926829256</v>
      </c>
      <c r="O12" s="8"/>
      <c r="P12" s="8" t="s">
        <v>11</v>
      </c>
      <c r="Q12" s="11">
        <v>1.2111348112556137</v>
      </c>
      <c r="R12" s="11">
        <v>0.99229531894491929</v>
      </c>
      <c r="S12" s="11">
        <v>5.4256796809247785</v>
      </c>
      <c r="T12" s="3"/>
      <c r="U12" s="10">
        <v>1.23E-2</v>
      </c>
      <c r="V12" s="10">
        <v>5.0000000000000001E-3</v>
      </c>
      <c r="W12" s="9">
        <v>2.9999999999999997E-4</v>
      </c>
    </row>
    <row r="13" spans="1:23">
      <c r="A13" s="3">
        <v>11</v>
      </c>
      <c r="B13" s="3" t="s">
        <v>7</v>
      </c>
      <c r="C13" s="3" t="s">
        <v>13</v>
      </c>
      <c r="D13" s="3">
        <v>843</v>
      </c>
      <c r="E13" s="3">
        <v>822</v>
      </c>
      <c r="F13" s="3">
        <v>893</v>
      </c>
      <c r="G13" s="3">
        <v>875</v>
      </c>
      <c r="H13" s="11">
        <v>10</v>
      </c>
      <c r="I13" s="11">
        <v>88.93</v>
      </c>
      <c r="J13" s="11">
        <v>443.83</v>
      </c>
      <c r="K13" s="11">
        <v>87.5</v>
      </c>
      <c r="L13" s="4"/>
      <c r="O13" s="8"/>
      <c r="P13" s="8" t="s">
        <v>10</v>
      </c>
      <c r="Q13" s="7">
        <v>5</v>
      </c>
      <c r="R13" s="7">
        <v>5</v>
      </c>
      <c r="S13" s="7">
        <v>5</v>
      </c>
      <c r="T13" s="3"/>
      <c r="U13" s="6">
        <v>5</v>
      </c>
      <c r="V13" s="6">
        <v>5</v>
      </c>
      <c r="W13" s="6">
        <v>5</v>
      </c>
    </row>
    <row r="14" spans="1:23">
      <c r="A14" s="6">
        <v>12</v>
      </c>
      <c r="B14" s="3" t="s">
        <v>6</v>
      </c>
      <c r="C14" s="3" t="s">
        <v>13</v>
      </c>
      <c r="D14" s="3">
        <v>838</v>
      </c>
      <c r="E14" s="3">
        <v>822</v>
      </c>
      <c r="F14" s="3">
        <v>887</v>
      </c>
      <c r="G14" s="3">
        <v>869</v>
      </c>
      <c r="H14" s="11">
        <v>10</v>
      </c>
      <c r="I14" s="11">
        <v>99.82</v>
      </c>
      <c r="J14" s="11">
        <v>439.83</v>
      </c>
      <c r="K14" s="11">
        <v>86.9</v>
      </c>
      <c r="Q14" s="1"/>
      <c r="R14" s="1"/>
      <c r="S14" s="1"/>
    </row>
    <row r="15" spans="1:23">
      <c r="A15" s="3">
        <v>13</v>
      </c>
      <c r="B15" s="3" t="s">
        <v>5</v>
      </c>
      <c r="C15" s="3" t="s">
        <v>13</v>
      </c>
      <c r="D15" s="3">
        <v>835</v>
      </c>
      <c r="E15" s="3">
        <v>819</v>
      </c>
      <c r="F15" s="3">
        <v>884</v>
      </c>
      <c r="G15" s="3">
        <v>866</v>
      </c>
      <c r="H15" s="11">
        <v>10</v>
      </c>
      <c r="I15" s="11">
        <v>99.81</v>
      </c>
      <c r="J15" s="11">
        <v>442.63</v>
      </c>
      <c r="K15" s="11">
        <v>86.6</v>
      </c>
      <c r="Q15" s="1"/>
      <c r="R15" s="1"/>
      <c r="S15" s="1"/>
    </row>
    <row r="16" spans="1:23">
      <c r="A16" s="6">
        <v>14</v>
      </c>
      <c r="B16" s="3" t="s">
        <v>4</v>
      </c>
      <c r="C16" s="3" t="s">
        <v>13</v>
      </c>
      <c r="D16" s="3">
        <v>811</v>
      </c>
      <c r="E16" s="3">
        <v>794</v>
      </c>
      <c r="F16" s="3">
        <v>861</v>
      </c>
      <c r="G16" s="3">
        <v>843</v>
      </c>
      <c r="H16" s="11">
        <v>10</v>
      </c>
      <c r="I16" s="11">
        <v>92.15</v>
      </c>
      <c r="J16" s="11">
        <v>431.15</v>
      </c>
      <c r="K16" s="11">
        <v>84.3</v>
      </c>
      <c r="Q16" s="5"/>
      <c r="R16" s="5"/>
      <c r="S16" s="5"/>
    </row>
    <row r="17" spans="1:23">
      <c r="A17" s="3">
        <v>15</v>
      </c>
      <c r="B17" s="3" t="s">
        <v>3</v>
      </c>
      <c r="C17" s="3" t="s">
        <v>13</v>
      </c>
      <c r="D17" s="3">
        <v>722</v>
      </c>
      <c r="E17" s="3">
        <v>702</v>
      </c>
      <c r="F17" s="3">
        <v>763</v>
      </c>
      <c r="G17" s="3">
        <v>745</v>
      </c>
      <c r="H17" s="11">
        <v>10</v>
      </c>
      <c r="I17" s="11">
        <v>93.3</v>
      </c>
      <c r="J17" s="11">
        <v>454.57</v>
      </c>
      <c r="K17" s="11">
        <v>74.5</v>
      </c>
      <c r="Q17" s="4"/>
    </row>
    <row r="18" spans="1:23">
      <c r="A18" s="6">
        <v>16</v>
      </c>
      <c r="B18" s="3" t="s">
        <v>7</v>
      </c>
      <c r="C18" s="3" t="s">
        <v>9</v>
      </c>
      <c r="D18" s="3">
        <v>109</v>
      </c>
      <c r="E18" s="3">
        <v>106</v>
      </c>
      <c r="F18" s="3">
        <v>116</v>
      </c>
      <c r="G18" s="3">
        <v>98</v>
      </c>
      <c r="H18" s="11">
        <v>8.4</v>
      </c>
      <c r="I18" s="11">
        <v>188.31</v>
      </c>
      <c r="J18" s="11">
        <v>457.14</v>
      </c>
      <c r="K18" s="11">
        <v>11.67</v>
      </c>
    </row>
    <row r="19" spans="1:23">
      <c r="A19" s="3">
        <v>17</v>
      </c>
      <c r="B19" s="3" t="s">
        <v>6</v>
      </c>
      <c r="C19" s="3" t="s">
        <v>9</v>
      </c>
      <c r="D19" s="3">
        <v>40</v>
      </c>
      <c r="E19" s="3">
        <v>35</v>
      </c>
      <c r="F19" s="3">
        <v>43</v>
      </c>
      <c r="G19" s="3">
        <v>25</v>
      </c>
      <c r="H19" s="11">
        <v>2.2000000000000002</v>
      </c>
      <c r="I19" s="11">
        <v>465.95</v>
      </c>
      <c r="J19" s="11">
        <v>461.94</v>
      </c>
      <c r="K19" s="11">
        <v>11.36</v>
      </c>
    </row>
    <row r="20" spans="1:23">
      <c r="A20" s="6">
        <v>18</v>
      </c>
      <c r="B20" s="3" t="s">
        <v>5</v>
      </c>
      <c r="C20" s="3" t="s">
        <v>9</v>
      </c>
      <c r="D20" s="3">
        <v>47</v>
      </c>
      <c r="E20" s="3">
        <v>45</v>
      </c>
      <c r="F20" s="3">
        <v>50</v>
      </c>
      <c r="G20" s="3">
        <v>32</v>
      </c>
      <c r="H20" s="11">
        <v>3</v>
      </c>
      <c r="I20" s="11">
        <v>508.66</v>
      </c>
      <c r="J20" s="11">
        <v>461</v>
      </c>
      <c r="K20" s="11">
        <v>10.67</v>
      </c>
    </row>
    <row r="21" spans="1:23">
      <c r="A21" s="3">
        <v>19</v>
      </c>
      <c r="B21" s="3" t="s">
        <v>4</v>
      </c>
      <c r="C21" s="3" t="s">
        <v>9</v>
      </c>
      <c r="D21" s="3">
        <v>102</v>
      </c>
      <c r="E21" s="3">
        <v>92</v>
      </c>
      <c r="F21" s="3">
        <v>108</v>
      </c>
      <c r="G21" s="3">
        <v>90</v>
      </c>
      <c r="H21" s="11">
        <v>8.1</v>
      </c>
      <c r="I21" s="11">
        <v>267.49</v>
      </c>
      <c r="J21" s="11">
        <v>456.68</v>
      </c>
      <c r="K21" s="11">
        <v>11.11</v>
      </c>
    </row>
    <row r="22" spans="1:23">
      <c r="A22" s="6">
        <v>20</v>
      </c>
      <c r="B22" s="3" t="s">
        <v>3</v>
      </c>
      <c r="C22" s="3" t="s">
        <v>9</v>
      </c>
      <c r="D22" s="3">
        <v>97</v>
      </c>
      <c r="E22" s="3">
        <v>93</v>
      </c>
      <c r="F22" s="3">
        <v>103</v>
      </c>
      <c r="G22" s="3">
        <v>85</v>
      </c>
      <c r="H22" s="11">
        <v>9.3000000000000007</v>
      </c>
      <c r="I22" s="11">
        <v>206.61</v>
      </c>
      <c r="J22" s="11">
        <v>456.23</v>
      </c>
      <c r="K22" s="11">
        <v>9.14</v>
      </c>
    </row>
    <row r="23" spans="1:23">
      <c r="A23" s="2">
        <v>21</v>
      </c>
      <c r="B23" s="2" t="s">
        <v>1</v>
      </c>
      <c r="C23" s="2" t="s">
        <v>0</v>
      </c>
      <c r="D23" s="2">
        <v>1744</v>
      </c>
      <c r="E23" s="2">
        <v>1703</v>
      </c>
      <c r="F23" s="2">
        <v>1844</v>
      </c>
      <c r="G23" s="2">
        <v>1831</v>
      </c>
      <c r="H23" s="21">
        <v>1</v>
      </c>
      <c r="I23" s="21">
        <v>90.96</v>
      </c>
      <c r="J23" s="21">
        <v>463.85</v>
      </c>
      <c r="K23" s="21">
        <v>18310</v>
      </c>
    </row>
    <row r="24" spans="1:23">
      <c r="Q24" s="1"/>
      <c r="R24" s="1"/>
      <c r="S24" s="1"/>
    </row>
    <row r="27" spans="1:23" ht="24">
      <c r="A27" t="s">
        <v>31</v>
      </c>
      <c r="B27" t="s">
        <v>34</v>
      </c>
      <c r="F27" t="s">
        <v>35</v>
      </c>
      <c r="O27" t="s">
        <v>31</v>
      </c>
      <c r="P27" t="s">
        <v>64</v>
      </c>
    </row>
    <row r="28" spans="1:23" ht="22" customHeight="1">
      <c r="A28" s="18" t="s">
        <v>82</v>
      </c>
      <c r="B28" s="18" t="s">
        <v>20</v>
      </c>
      <c r="C28" s="18" t="s">
        <v>29</v>
      </c>
      <c r="D28" s="18" t="s">
        <v>28</v>
      </c>
      <c r="E28" s="18" t="s">
        <v>27</v>
      </c>
      <c r="F28" s="18" t="s">
        <v>26</v>
      </c>
      <c r="G28" s="19" t="s">
        <v>25</v>
      </c>
      <c r="H28" s="18" t="s">
        <v>24</v>
      </c>
      <c r="I28" s="18" t="s">
        <v>23</v>
      </c>
      <c r="J28" s="18" t="s">
        <v>22</v>
      </c>
      <c r="K28" s="18" t="s">
        <v>21</v>
      </c>
      <c r="O28" s="23" t="s">
        <v>65</v>
      </c>
      <c r="P28" s="38" t="s">
        <v>20</v>
      </c>
      <c r="Q28" s="17" t="s">
        <v>66</v>
      </c>
      <c r="R28" s="17" t="s">
        <v>63</v>
      </c>
      <c r="S28" s="17" t="s">
        <v>61</v>
      </c>
      <c r="T28" s="17"/>
      <c r="U28" s="13" t="s">
        <v>67</v>
      </c>
      <c r="V28" s="13"/>
      <c r="W28" s="13" t="s">
        <v>69</v>
      </c>
    </row>
    <row r="29" spans="1:23" ht="22">
      <c r="A29" s="3">
        <v>1</v>
      </c>
      <c r="B29" s="3" t="s">
        <v>13</v>
      </c>
      <c r="C29" s="3" t="s">
        <v>8</v>
      </c>
      <c r="D29" s="3">
        <v>23</v>
      </c>
      <c r="E29" s="3">
        <v>19</v>
      </c>
      <c r="F29" s="3">
        <v>24</v>
      </c>
      <c r="G29" s="3"/>
      <c r="H29" s="3"/>
      <c r="I29" s="11">
        <v>453.05</v>
      </c>
      <c r="J29" s="11">
        <v>439.84</v>
      </c>
      <c r="K29" s="3"/>
      <c r="L29" s="3"/>
      <c r="O29" s="24" t="s">
        <v>62</v>
      </c>
      <c r="P29" s="39"/>
      <c r="Q29" s="16" t="s">
        <v>16</v>
      </c>
      <c r="R29" s="16" t="s">
        <v>62</v>
      </c>
      <c r="S29" s="16" t="s">
        <v>16</v>
      </c>
      <c r="T29" s="16"/>
      <c r="U29" s="15" t="s">
        <v>68</v>
      </c>
      <c r="V29" s="15"/>
      <c r="W29" s="15" t="s">
        <v>14</v>
      </c>
    </row>
    <row r="30" spans="1:23">
      <c r="A30" s="3">
        <v>2</v>
      </c>
      <c r="B30" s="3" t="s">
        <v>36</v>
      </c>
      <c r="C30" s="3" t="s">
        <v>13</v>
      </c>
      <c r="D30" s="3">
        <v>72</v>
      </c>
      <c r="E30" s="3">
        <v>71</v>
      </c>
      <c r="F30" s="3">
        <v>77</v>
      </c>
      <c r="G30" s="3">
        <f t="shared" ref="G30:G41" si="0">F30-24</f>
        <v>53</v>
      </c>
      <c r="H30" s="3">
        <v>10</v>
      </c>
      <c r="I30" s="11">
        <v>265.01</v>
      </c>
      <c r="J30" s="11">
        <v>444.47</v>
      </c>
      <c r="K30" s="11">
        <f t="shared" ref="K30:K41" si="1">G30/H30</f>
        <v>5.3</v>
      </c>
      <c r="L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">
        <v>3</v>
      </c>
      <c r="B31" s="3" t="s">
        <v>37</v>
      </c>
      <c r="C31" s="3" t="s">
        <v>13</v>
      </c>
      <c r="D31" s="3">
        <v>99</v>
      </c>
      <c r="E31" s="3">
        <v>96</v>
      </c>
      <c r="F31" s="3">
        <v>105</v>
      </c>
      <c r="G31" s="3">
        <f t="shared" si="0"/>
        <v>81</v>
      </c>
      <c r="H31" s="3">
        <v>10</v>
      </c>
      <c r="I31" s="11">
        <v>268.72000000000003</v>
      </c>
      <c r="J31" s="11">
        <v>445.88</v>
      </c>
      <c r="K31" s="11">
        <f t="shared" si="1"/>
        <v>8.1</v>
      </c>
      <c r="L31" s="3"/>
      <c r="O31" s="3">
        <v>35</v>
      </c>
      <c r="P31" s="3" t="s">
        <v>36</v>
      </c>
      <c r="Q31" s="11">
        <v>5.3</v>
      </c>
      <c r="R31" s="3">
        <v>30</v>
      </c>
      <c r="S31" s="11">
        <v>63.7</v>
      </c>
      <c r="T31" s="3"/>
      <c r="U31" s="26">
        <v>8.3202511773940335E-2</v>
      </c>
      <c r="V31" s="11"/>
      <c r="W31" s="22">
        <v>1.4670658682634731E-3</v>
      </c>
    </row>
    <row r="32" spans="1:23">
      <c r="A32" s="3">
        <v>4</v>
      </c>
      <c r="B32" s="3" t="s">
        <v>38</v>
      </c>
      <c r="C32" s="3" t="s">
        <v>13</v>
      </c>
      <c r="D32" s="3">
        <v>79</v>
      </c>
      <c r="E32" s="3">
        <v>76</v>
      </c>
      <c r="F32" s="3">
        <v>84</v>
      </c>
      <c r="G32" s="3">
        <f t="shared" si="0"/>
        <v>60</v>
      </c>
      <c r="H32" s="3">
        <v>10</v>
      </c>
      <c r="I32" s="11">
        <v>221.28</v>
      </c>
      <c r="J32" s="11">
        <v>433.98</v>
      </c>
      <c r="K32" s="11">
        <f t="shared" si="1"/>
        <v>6</v>
      </c>
      <c r="L32" s="3"/>
      <c r="O32" s="3">
        <v>37</v>
      </c>
      <c r="P32" s="3" t="s">
        <v>37</v>
      </c>
      <c r="Q32" s="11">
        <v>8.1</v>
      </c>
      <c r="R32" s="3">
        <v>35</v>
      </c>
      <c r="S32" s="11">
        <v>64.3</v>
      </c>
      <c r="T32" s="3"/>
      <c r="U32" s="26">
        <v>0.12597200622083982</v>
      </c>
      <c r="V32" s="11"/>
      <c r="W32" s="22">
        <v>1.4808843850760017E-3</v>
      </c>
    </row>
    <row r="33" spans="1:23">
      <c r="A33" s="3">
        <v>5</v>
      </c>
      <c r="B33" s="3" t="s">
        <v>39</v>
      </c>
      <c r="C33" s="3" t="s">
        <v>13</v>
      </c>
      <c r="D33" s="3">
        <v>80</v>
      </c>
      <c r="E33" s="3">
        <v>78</v>
      </c>
      <c r="F33" s="3">
        <v>85</v>
      </c>
      <c r="G33" s="3">
        <f t="shared" si="0"/>
        <v>61</v>
      </c>
      <c r="H33" s="3">
        <v>10</v>
      </c>
      <c r="I33" s="11">
        <v>246.66</v>
      </c>
      <c r="J33" s="11">
        <v>438.82</v>
      </c>
      <c r="K33" s="11">
        <f t="shared" si="1"/>
        <v>6.1</v>
      </c>
      <c r="L33" s="3"/>
      <c r="O33" s="3">
        <v>40</v>
      </c>
      <c r="P33" s="3" t="s">
        <v>38</v>
      </c>
      <c r="Q33" s="11">
        <v>6</v>
      </c>
      <c r="R33" s="3">
        <v>37</v>
      </c>
      <c r="S33" s="11">
        <v>59.4</v>
      </c>
      <c r="U33" s="26">
        <v>0.10101010101010101</v>
      </c>
      <c r="W33" s="22">
        <v>1.3680331644403501E-3</v>
      </c>
    </row>
    <row r="34" spans="1:23">
      <c r="A34" s="3">
        <v>6</v>
      </c>
      <c r="B34" s="3" t="s">
        <v>40</v>
      </c>
      <c r="C34" s="3" t="s">
        <v>13</v>
      </c>
      <c r="D34" s="3">
        <v>74</v>
      </c>
      <c r="E34" s="3">
        <v>71</v>
      </c>
      <c r="F34" s="3">
        <v>78</v>
      </c>
      <c r="G34" s="3">
        <f t="shared" si="0"/>
        <v>54</v>
      </c>
      <c r="H34" s="3">
        <v>10</v>
      </c>
      <c r="I34" s="11">
        <v>277.43</v>
      </c>
      <c r="J34" s="11">
        <v>437.08</v>
      </c>
      <c r="K34" s="11">
        <f t="shared" si="1"/>
        <v>5.4</v>
      </c>
      <c r="L34" s="3"/>
      <c r="O34" s="3">
        <v>45</v>
      </c>
      <c r="P34" s="3" t="s">
        <v>39</v>
      </c>
      <c r="Q34" s="11">
        <v>6.1</v>
      </c>
      <c r="R34" s="3">
        <v>40</v>
      </c>
      <c r="S34" s="11">
        <v>54.7</v>
      </c>
      <c r="U34" s="26">
        <v>0.11151736745886653</v>
      </c>
      <c r="W34" s="22">
        <v>1.2597881160755413E-3</v>
      </c>
    </row>
    <row r="35" spans="1:23">
      <c r="A35" s="3">
        <v>7</v>
      </c>
      <c r="B35" s="3" t="s">
        <v>41</v>
      </c>
      <c r="C35" s="3" t="s">
        <v>13</v>
      </c>
      <c r="D35" s="3">
        <v>115</v>
      </c>
      <c r="E35" s="3">
        <v>112</v>
      </c>
      <c r="F35" s="3">
        <v>121</v>
      </c>
      <c r="G35" s="3">
        <f t="shared" si="0"/>
        <v>97</v>
      </c>
      <c r="H35" s="3">
        <v>10</v>
      </c>
      <c r="I35" s="11">
        <v>127.76</v>
      </c>
      <c r="J35" s="11">
        <v>441.53</v>
      </c>
      <c r="K35" s="11">
        <f t="shared" si="1"/>
        <v>9.6999999999999993</v>
      </c>
      <c r="L35" s="3"/>
      <c r="O35" s="3">
        <v>48</v>
      </c>
      <c r="P35" s="3" t="s">
        <v>40</v>
      </c>
      <c r="Q35" s="11">
        <v>5.4</v>
      </c>
      <c r="R35" s="3">
        <v>45</v>
      </c>
      <c r="S35" s="11">
        <v>57.2</v>
      </c>
      <c r="U35" s="26">
        <v>9.4405594405594401E-2</v>
      </c>
      <c r="W35" s="22">
        <v>1.3173652694610778E-3</v>
      </c>
    </row>
    <row r="36" spans="1:23">
      <c r="A36" s="3">
        <v>8</v>
      </c>
      <c r="B36" s="3" t="s">
        <v>42</v>
      </c>
      <c r="C36" s="3" t="s">
        <v>13</v>
      </c>
      <c r="D36" s="3">
        <v>86</v>
      </c>
      <c r="E36" s="3">
        <v>83</v>
      </c>
      <c r="F36" s="3">
        <v>91</v>
      </c>
      <c r="G36" s="3">
        <f t="shared" si="0"/>
        <v>67</v>
      </c>
      <c r="H36" s="3">
        <v>10</v>
      </c>
      <c r="I36" s="11">
        <v>271.60000000000002</v>
      </c>
      <c r="J36" s="11">
        <v>445.33</v>
      </c>
      <c r="K36" s="11">
        <f t="shared" si="1"/>
        <v>6.7</v>
      </c>
      <c r="L36" s="3"/>
      <c r="O36" s="3">
        <v>54</v>
      </c>
      <c r="P36" s="3" t="s">
        <v>41</v>
      </c>
      <c r="Q36" s="11">
        <v>9.6999999999999993</v>
      </c>
      <c r="R36" s="3">
        <v>48</v>
      </c>
      <c r="S36" s="11">
        <v>45.1</v>
      </c>
      <c r="U36" s="26">
        <v>0.21507760532150774</v>
      </c>
      <c r="W36" s="22">
        <v>1.0386918470750807E-3</v>
      </c>
    </row>
    <row r="37" spans="1:23">
      <c r="A37" s="3">
        <v>9</v>
      </c>
      <c r="B37" s="3" t="s">
        <v>43</v>
      </c>
      <c r="C37" s="3" t="s">
        <v>13</v>
      </c>
      <c r="D37" s="3">
        <v>113</v>
      </c>
      <c r="E37" s="3">
        <v>110</v>
      </c>
      <c r="F37" s="3">
        <v>120</v>
      </c>
      <c r="G37" s="3">
        <f t="shared" si="0"/>
        <v>96</v>
      </c>
      <c r="H37" s="3">
        <v>10</v>
      </c>
      <c r="I37" s="11">
        <v>200.69</v>
      </c>
      <c r="J37" s="11">
        <v>444.8</v>
      </c>
      <c r="K37" s="11">
        <f t="shared" si="1"/>
        <v>9.6</v>
      </c>
      <c r="L37" s="3"/>
      <c r="O37" s="3">
        <v>58</v>
      </c>
      <c r="P37" s="3" t="s">
        <v>42</v>
      </c>
      <c r="Q37" s="11">
        <v>6.7</v>
      </c>
      <c r="R37" s="3">
        <v>53</v>
      </c>
      <c r="S37" s="11">
        <v>45.5</v>
      </c>
      <c r="U37" s="26">
        <v>0.14725274725274726</v>
      </c>
      <c r="W37" s="22">
        <v>1.0479041916167664E-3</v>
      </c>
    </row>
    <row r="38" spans="1:23">
      <c r="A38" s="3">
        <v>10</v>
      </c>
      <c r="B38" s="3" t="s">
        <v>44</v>
      </c>
      <c r="C38" s="3" t="s">
        <v>13</v>
      </c>
      <c r="D38" s="3">
        <v>128</v>
      </c>
      <c r="E38" s="3">
        <v>126</v>
      </c>
      <c r="F38" s="3">
        <v>136</v>
      </c>
      <c r="G38" s="3">
        <f t="shared" si="0"/>
        <v>112</v>
      </c>
      <c r="H38" s="3">
        <v>10</v>
      </c>
      <c r="I38" s="11">
        <v>192.01</v>
      </c>
      <c r="J38" s="11">
        <v>446.43</v>
      </c>
      <c r="K38" s="11">
        <f t="shared" si="1"/>
        <v>11.2</v>
      </c>
      <c r="L38" s="3"/>
      <c r="O38" s="3">
        <v>66</v>
      </c>
      <c r="P38" s="3" t="s">
        <v>43</v>
      </c>
      <c r="Q38" s="11">
        <v>9.6</v>
      </c>
      <c r="R38" s="3">
        <v>58</v>
      </c>
      <c r="S38" s="11">
        <v>37.700000000000003</v>
      </c>
      <c r="U38" s="26">
        <v>0.25464190981432355</v>
      </c>
      <c r="W38" s="22">
        <v>8.6826347305389226E-4</v>
      </c>
    </row>
    <row r="39" spans="1:23">
      <c r="A39" s="3">
        <v>11</v>
      </c>
      <c r="B39" s="3" t="s">
        <v>45</v>
      </c>
      <c r="C39" s="3" t="s">
        <v>13</v>
      </c>
      <c r="D39" s="3">
        <v>83</v>
      </c>
      <c r="E39" s="3">
        <v>82</v>
      </c>
      <c r="F39" s="3">
        <v>88</v>
      </c>
      <c r="G39" s="3">
        <f t="shared" si="0"/>
        <v>64</v>
      </c>
      <c r="H39" s="3">
        <v>10</v>
      </c>
      <c r="I39" s="11">
        <v>250.59</v>
      </c>
      <c r="J39" s="11">
        <v>442.14</v>
      </c>
      <c r="K39" s="11">
        <f t="shared" si="1"/>
        <v>6.4</v>
      </c>
      <c r="L39" s="3"/>
      <c r="O39" s="3">
        <v>72</v>
      </c>
      <c r="P39" s="3" t="s">
        <v>44</v>
      </c>
      <c r="Q39" s="11">
        <v>11.2</v>
      </c>
      <c r="R39" s="3">
        <v>66</v>
      </c>
      <c r="S39" s="11">
        <v>40.5</v>
      </c>
      <c r="U39" s="26">
        <v>0.27654320987654318</v>
      </c>
      <c r="W39" s="22">
        <v>9.3274988484569321E-4</v>
      </c>
    </row>
    <row r="40" spans="1:23">
      <c r="A40" s="3">
        <v>12</v>
      </c>
      <c r="B40" s="3" t="s">
        <v>46</v>
      </c>
      <c r="C40" s="3" t="s">
        <v>13</v>
      </c>
      <c r="D40" s="3">
        <v>87</v>
      </c>
      <c r="E40" s="3">
        <v>85</v>
      </c>
      <c r="F40" s="3">
        <v>92</v>
      </c>
      <c r="G40" s="3">
        <f t="shared" si="0"/>
        <v>68</v>
      </c>
      <c r="H40" s="3">
        <v>10</v>
      </c>
      <c r="I40" s="11">
        <v>231.78</v>
      </c>
      <c r="J40" s="11">
        <v>439.33</v>
      </c>
      <c r="K40" s="11">
        <f t="shared" si="1"/>
        <v>6.8</v>
      </c>
      <c r="L40" s="3"/>
      <c r="O40" s="3">
        <v>81</v>
      </c>
      <c r="P40" s="3" t="s">
        <v>45</v>
      </c>
      <c r="Q40" s="11">
        <v>6.4</v>
      </c>
      <c r="R40" s="3">
        <v>72</v>
      </c>
      <c r="S40" s="11">
        <v>34.6</v>
      </c>
      <c r="U40" s="26">
        <v>0.18497109826589594</v>
      </c>
      <c r="W40" s="22">
        <v>7.9686780285582689E-4</v>
      </c>
    </row>
    <row r="41" spans="1:23">
      <c r="A41" s="3">
        <v>13</v>
      </c>
      <c r="B41" s="3" t="s">
        <v>47</v>
      </c>
      <c r="C41" s="3" t="s">
        <v>13</v>
      </c>
      <c r="D41" s="3">
        <v>83</v>
      </c>
      <c r="E41" s="3">
        <v>82</v>
      </c>
      <c r="F41" s="3">
        <v>88</v>
      </c>
      <c r="G41" s="3">
        <f t="shared" si="0"/>
        <v>64</v>
      </c>
      <c r="H41" s="3">
        <v>10</v>
      </c>
      <c r="I41" s="11">
        <v>222.65</v>
      </c>
      <c r="J41" s="11">
        <v>439</v>
      </c>
      <c r="K41" s="11">
        <f t="shared" si="1"/>
        <v>6.4</v>
      </c>
      <c r="L41" s="3"/>
      <c r="O41" s="3">
        <v>87</v>
      </c>
      <c r="P41" s="3" t="s">
        <v>46</v>
      </c>
      <c r="Q41" s="11">
        <v>6.8</v>
      </c>
      <c r="R41" s="3">
        <v>81</v>
      </c>
      <c r="S41" s="11">
        <v>35.1</v>
      </c>
      <c r="U41" s="26">
        <v>0.19373219373219372</v>
      </c>
      <c r="W41" s="22">
        <v>8.0838323353293418E-4</v>
      </c>
    </row>
    <row r="42" spans="1:23">
      <c r="A42" s="3">
        <v>14</v>
      </c>
      <c r="B42" s="40" t="s">
        <v>79</v>
      </c>
      <c r="C42" s="3" t="s">
        <v>48</v>
      </c>
      <c r="D42" s="3">
        <v>625</v>
      </c>
      <c r="E42" s="3">
        <v>611</v>
      </c>
      <c r="F42" s="3">
        <v>661</v>
      </c>
      <c r="G42" s="3">
        <f t="shared" ref="G42:G54" si="2">F42-24</f>
        <v>637</v>
      </c>
      <c r="H42" s="3">
        <v>10</v>
      </c>
      <c r="I42" s="11">
        <v>96.32</v>
      </c>
      <c r="J42" s="11">
        <v>449.37</v>
      </c>
      <c r="K42" s="11">
        <f t="shared" ref="K42:K54" si="3">G42/H42</f>
        <v>63.7</v>
      </c>
      <c r="L42" s="3"/>
      <c r="O42" s="3">
        <v>93</v>
      </c>
      <c r="P42" s="3" t="s">
        <v>47</v>
      </c>
      <c r="Q42" s="11">
        <v>6.4</v>
      </c>
      <c r="R42" s="3">
        <v>87</v>
      </c>
      <c r="S42" s="11">
        <v>30</v>
      </c>
      <c r="U42" s="26">
        <v>0.21333333333333335</v>
      </c>
      <c r="W42" s="22">
        <v>6.9092584062643945E-4</v>
      </c>
    </row>
    <row r="43" spans="1:23">
      <c r="A43" s="3">
        <v>15</v>
      </c>
      <c r="B43" s="40"/>
      <c r="C43" s="3" t="s">
        <v>49</v>
      </c>
      <c r="D43" s="3">
        <v>630</v>
      </c>
      <c r="E43" s="3">
        <v>619</v>
      </c>
      <c r="F43" s="3">
        <v>667</v>
      </c>
      <c r="G43" s="3">
        <f t="shared" si="2"/>
        <v>643</v>
      </c>
      <c r="H43" s="3">
        <v>10</v>
      </c>
      <c r="I43" s="11">
        <v>100.74</v>
      </c>
      <c r="J43" s="11">
        <v>448.72</v>
      </c>
      <c r="K43" s="11">
        <f t="shared" si="3"/>
        <v>64.3</v>
      </c>
      <c r="L43" s="3"/>
      <c r="R43" s="3">
        <v>93</v>
      </c>
      <c r="S43" s="11">
        <v>31.3</v>
      </c>
      <c r="W43" s="22">
        <v>7.2086596038691843E-4</v>
      </c>
    </row>
    <row r="44" spans="1:23">
      <c r="A44" s="3">
        <v>16</v>
      </c>
      <c r="B44" s="40"/>
      <c r="C44" s="3" t="s">
        <v>50</v>
      </c>
      <c r="D44" s="3">
        <v>584</v>
      </c>
      <c r="E44" s="3">
        <v>574</v>
      </c>
      <c r="F44" s="3">
        <v>618</v>
      </c>
      <c r="G44" s="3">
        <f t="shared" si="2"/>
        <v>594</v>
      </c>
      <c r="H44" s="3">
        <v>10</v>
      </c>
      <c r="I44" s="11">
        <v>100.89</v>
      </c>
      <c r="J44" s="11">
        <v>451.51</v>
      </c>
      <c r="K44" s="11">
        <f t="shared" si="3"/>
        <v>59.4</v>
      </c>
      <c r="L44" s="3"/>
      <c r="O44" s="25"/>
      <c r="P44" s="25"/>
      <c r="Q44" s="25"/>
      <c r="R44" s="21"/>
      <c r="S44" s="25"/>
      <c r="T44" s="25"/>
      <c r="U44" s="25"/>
      <c r="V44" s="25"/>
      <c r="W44" s="25"/>
    </row>
    <row r="45" spans="1:23">
      <c r="A45" s="3">
        <v>17</v>
      </c>
      <c r="B45" s="40"/>
      <c r="C45" s="3" t="s">
        <v>51</v>
      </c>
      <c r="D45" s="3">
        <v>540</v>
      </c>
      <c r="E45" s="3">
        <v>528</v>
      </c>
      <c r="F45" s="3">
        <v>571</v>
      </c>
      <c r="G45" s="3">
        <f t="shared" si="2"/>
        <v>547</v>
      </c>
      <c r="H45" s="3">
        <v>10</v>
      </c>
      <c r="I45" s="11">
        <v>106.74</v>
      </c>
      <c r="J45" s="11">
        <v>449.27</v>
      </c>
      <c r="K45" s="11">
        <f t="shared" si="3"/>
        <v>54.7</v>
      </c>
      <c r="L45" s="3"/>
      <c r="O45" s="8"/>
      <c r="P45" s="8" t="s">
        <v>12</v>
      </c>
      <c r="Q45" s="11">
        <v>7.3083333333333336</v>
      </c>
      <c r="R45" s="11"/>
      <c r="S45" s="11">
        <f>AVERAGE(S31:S43)</f>
        <v>46.08461538461539</v>
      </c>
      <c r="U45" s="26">
        <v>0.16680497320549056</v>
      </c>
      <c r="V45" s="3"/>
      <c r="W45" s="22">
        <v>1.0897435897435897E-3</v>
      </c>
    </row>
    <row r="46" spans="1:23">
      <c r="A46" s="3">
        <v>18</v>
      </c>
      <c r="B46" s="40"/>
      <c r="C46" s="3" t="s">
        <v>52</v>
      </c>
      <c r="D46" s="3">
        <v>564</v>
      </c>
      <c r="E46" s="3">
        <v>553</v>
      </c>
      <c r="F46" s="3">
        <v>596</v>
      </c>
      <c r="G46" s="3">
        <f t="shared" si="2"/>
        <v>572</v>
      </c>
      <c r="H46" s="3">
        <v>10</v>
      </c>
      <c r="I46" s="11">
        <v>113.61</v>
      </c>
      <c r="J46" s="11">
        <v>452.36</v>
      </c>
      <c r="K46" s="11">
        <f t="shared" si="3"/>
        <v>57.2</v>
      </c>
      <c r="L46" s="3"/>
      <c r="O46" s="8"/>
      <c r="P46" s="8" t="s">
        <v>11</v>
      </c>
      <c r="Q46" s="11">
        <v>1.9038040069738487</v>
      </c>
      <c r="S46" s="11">
        <f>STDEV(S31:S43)</f>
        <v>12.415839759076979</v>
      </c>
      <c r="U46" s="26">
        <v>6.534827919414693E-2</v>
      </c>
      <c r="V46" s="3"/>
      <c r="W46" s="22">
        <v>2.7889193667620049E-4</v>
      </c>
    </row>
    <row r="47" spans="1:23">
      <c r="A47" s="3">
        <v>19</v>
      </c>
      <c r="B47" s="40"/>
      <c r="C47" s="3" t="s">
        <v>53</v>
      </c>
      <c r="D47" s="3">
        <v>450</v>
      </c>
      <c r="E47" s="3">
        <v>439</v>
      </c>
      <c r="F47" s="3">
        <v>475</v>
      </c>
      <c r="G47" s="3">
        <f t="shared" si="2"/>
        <v>451</v>
      </c>
      <c r="H47" s="3">
        <v>10</v>
      </c>
      <c r="I47" s="11">
        <v>96.13</v>
      </c>
      <c r="J47" s="11">
        <v>451.83</v>
      </c>
      <c r="K47" s="11">
        <f t="shared" si="3"/>
        <v>45.1</v>
      </c>
      <c r="L47" s="3"/>
      <c r="O47" s="8"/>
      <c r="P47" s="8" t="s">
        <v>10</v>
      </c>
      <c r="Q47" s="7">
        <v>12</v>
      </c>
      <c r="S47" s="3">
        <v>13</v>
      </c>
      <c r="U47" s="3">
        <v>12</v>
      </c>
      <c r="V47" s="3"/>
      <c r="W47" s="3">
        <v>13</v>
      </c>
    </row>
    <row r="48" spans="1:23">
      <c r="A48" s="3">
        <v>20</v>
      </c>
      <c r="B48" s="40"/>
      <c r="C48" s="3" t="s">
        <v>54</v>
      </c>
      <c r="D48" s="3">
        <v>453</v>
      </c>
      <c r="E48" s="3">
        <v>443</v>
      </c>
      <c r="F48" s="3">
        <v>479</v>
      </c>
      <c r="G48" s="3">
        <f t="shared" si="2"/>
        <v>455</v>
      </c>
      <c r="H48" s="3">
        <v>10</v>
      </c>
      <c r="I48" s="11">
        <v>120.47</v>
      </c>
      <c r="J48" s="11">
        <v>452.16</v>
      </c>
      <c r="K48" s="11">
        <f t="shared" si="3"/>
        <v>45.5</v>
      </c>
      <c r="L48" s="3"/>
    </row>
    <row r="49" spans="1:12">
      <c r="A49" s="3">
        <v>21</v>
      </c>
      <c r="B49" s="40"/>
      <c r="C49" s="3" t="s">
        <v>55</v>
      </c>
      <c r="D49" s="3">
        <v>379</v>
      </c>
      <c r="E49" s="3">
        <v>372</v>
      </c>
      <c r="F49" s="3">
        <v>401</v>
      </c>
      <c r="G49" s="3">
        <f t="shared" si="2"/>
        <v>377</v>
      </c>
      <c r="H49" s="3">
        <v>10</v>
      </c>
      <c r="I49" s="11">
        <v>106.25</v>
      </c>
      <c r="J49" s="11">
        <v>447.7</v>
      </c>
      <c r="K49" s="11">
        <f t="shared" si="3"/>
        <v>37.700000000000003</v>
      </c>
      <c r="L49" s="3"/>
    </row>
    <row r="50" spans="1:12">
      <c r="A50" s="3">
        <v>22</v>
      </c>
      <c r="B50" s="40"/>
      <c r="C50" s="3" t="s">
        <v>56</v>
      </c>
      <c r="D50" s="3">
        <v>405</v>
      </c>
      <c r="E50" s="3">
        <v>397</v>
      </c>
      <c r="F50" s="3">
        <v>429</v>
      </c>
      <c r="G50" s="3">
        <f t="shared" si="2"/>
        <v>405</v>
      </c>
      <c r="H50" s="3">
        <v>10</v>
      </c>
      <c r="I50" s="11">
        <v>105.11</v>
      </c>
      <c r="J50" s="11">
        <v>450.74</v>
      </c>
      <c r="K50" s="11">
        <f t="shared" si="3"/>
        <v>40.5</v>
      </c>
      <c r="L50" s="3"/>
    </row>
    <row r="51" spans="1:12">
      <c r="A51" s="3">
        <v>23</v>
      </c>
      <c r="B51" s="40"/>
      <c r="C51" s="3" t="s">
        <v>57</v>
      </c>
      <c r="D51" s="3">
        <v>350</v>
      </c>
      <c r="E51" s="3">
        <v>344</v>
      </c>
      <c r="F51" s="3">
        <v>370</v>
      </c>
      <c r="G51" s="3">
        <f t="shared" si="2"/>
        <v>346</v>
      </c>
      <c r="H51" s="3">
        <v>10</v>
      </c>
      <c r="I51" s="11">
        <v>119.22</v>
      </c>
      <c r="J51" s="11">
        <v>451.01</v>
      </c>
      <c r="K51" s="11">
        <f t="shared" si="3"/>
        <v>34.6</v>
      </c>
      <c r="L51" s="3"/>
    </row>
    <row r="52" spans="1:12">
      <c r="A52" s="3">
        <v>24</v>
      </c>
      <c r="B52" s="40"/>
      <c r="C52" s="3" t="s">
        <v>58</v>
      </c>
      <c r="D52" s="3">
        <v>354</v>
      </c>
      <c r="E52" s="3">
        <v>346</v>
      </c>
      <c r="F52" s="3">
        <v>375</v>
      </c>
      <c r="G52" s="3">
        <f t="shared" si="2"/>
        <v>351</v>
      </c>
      <c r="H52" s="3">
        <v>10</v>
      </c>
      <c r="I52" s="11">
        <v>124.36</v>
      </c>
      <c r="J52" s="11">
        <v>454.47</v>
      </c>
      <c r="K52" s="11">
        <f t="shared" si="3"/>
        <v>35.1</v>
      </c>
      <c r="L52" s="3"/>
    </row>
    <row r="53" spans="1:12">
      <c r="A53" s="3">
        <v>25</v>
      </c>
      <c r="B53" s="40"/>
      <c r="C53" s="3" t="s">
        <v>59</v>
      </c>
      <c r="D53" s="3">
        <v>306</v>
      </c>
      <c r="E53" s="3">
        <v>299</v>
      </c>
      <c r="F53" s="3">
        <v>324</v>
      </c>
      <c r="G53" s="3">
        <f t="shared" si="2"/>
        <v>300</v>
      </c>
      <c r="H53" s="3">
        <v>10</v>
      </c>
      <c r="I53" s="11">
        <v>130.44</v>
      </c>
      <c r="J53" s="11">
        <v>453.71</v>
      </c>
      <c r="K53" s="11">
        <f t="shared" si="3"/>
        <v>30</v>
      </c>
      <c r="L53" s="3"/>
    </row>
    <row r="54" spans="1:12">
      <c r="A54" s="3">
        <v>26</v>
      </c>
      <c r="B54" s="40"/>
      <c r="C54" s="3" t="s">
        <v>60</v>
      </c>
      <c r="D54" s="3">
        <v>318</v>
      </c>
      <c r="E54" s="3">
        <v>312</v>
      </c>
      <c r="F54" s="3">
        <v>337</v>
      </c>
      <c r="G54" s="3">
        <f t="shared" si="2"/>
        <v>313</v>
      </c>
      <c r="H54" s="3">
        <v>10</v>
      </c>
      <c r="I54" s="11">
        <v>114.71</v>
      </c>
      <c r="J54" s="11">
        <v>449.39</v>
      </c>
      <c r="K54" s="11">
        <f t="shared" si="3"/>
        <v>31.3</v>
      </c>
      <c r="L54" s="3"/>
    </row>
    <row r="55" spans="1:12">
      <c r="A55" s="2">
        <v>27</v>
      </c>
      <c r="B55" s="2" t="s">
        <v>79</v>
      </c>
      <c r="C55" s="2" t="s">
        <v>0</v>
      </c>
      <c r="D55" s="2">
        <v>4121</v>
      </c>
      <c r="E55" s="2">
        <v>4055</v>
      </c>
      <c r="F55" s="2">
        <v>4357</v>
      </c>
      <c r="G55" s="2">
        <v>4342</v>
      </c>
      <c r="H55" s="2">
        <v>1</v>
      </c>
      <c r="I55" s="21">
        <v>86.13</v>
      </c>
      <c r="J55" s="21">
        <v>458.31</v>
      </c>
      <c r="K55" s="21">
        <v>43420</v>
      </c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</sheetData>
  <mergeCells count="4">
    <mergeCell ref="O2:O3"/>
    <mergeCell ref="P2:P3"/>
    <mergeCell ref="B42:B54"/>
    <mergeCell ref="P28:P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D0D2-D755-C54F-B46D-B55493BD11AD}">
  <dimension ref="A1:X59"/>
  <sheetViews>
    <sheetView zoomScale="97" zoomScaleNormal="97" workbookViewId="0">
      <selection activeCell="A2" sqref="A2"/>
    </sheetView>
  </sheetViews>
  <sheetFormatPr baseColWidth="10" defaultColWidth="10.875" defaultRowHeight="21"/>
  <cols>
    <col min="2" max="2" width="11.25" customWidth="1"/>
    <col min="3" max="3" width="16.75" customWidth="1"/>
  </cols>
  <sheetData>
    <row r="1" spans="1:24" ht="24">
      <c r="A1" t="s">
        <v>70</v>
      </c>
      <c r="B1" t="s">
        <v>32</v>
      </c>
      <c r="O1" t="s">
        <v>70</v>
      </c>
      <c r="P1" t="s">
        <v>30</v>
      </c>
    </row>
    <row r="2" spans="1:24" ht="22">
      <c r="A2" s="18" t="s">
        <v>82</v>
      </c>
      <c r="B2" s="18" t="s">
        <v>20</v>
      </c>
      <c r="C2" s="18" t="s">
        <v>29</v>
      </c>
      <c r="D2" s="18" t="s">
        <v>28</v>
      </c>
      <c r="E2" s="18" t="s">
        <v>27</v>
      </c>
      <c r="F2" s="18" t="s">
        <v>26</v>
      </c>
      <c r="G2" s="19" t="s">
        <v>25</v>
      </c>
      <c r="H2" s="18" t="s">
        <v>24</v>
      </c>
      <c r="I2" s="18" t="s">
        <v>23</v>
      </c>
      <c r="J2" s="18" t="s">
        <v>22</v>
      </c>
      <c r="K2" s="18" t="s">
        <v>21</v>
      </c>
      <c r="O2" s="38"/>
      <c r="P2" s="38" t="s">
        <v>20</v>
      </c>
      <c r="Q2" s="17" t="s">
        <v>2</v>
      </c>
      <c r="R2" s="17" t="s">
        <v>9</v>
      </c>
      <c r="S2" s="17" t="s">
        <v>13</v>
      </c>
      <c r="T2" s="17"/>
      <c r="U2" s="13" t="s">
        <v>19</v>
      </c>
      <c r="V2" s="13" t="s">
        <v>18</v>
      </c>
      <c r="W2" s="13" t="s">
        <v>17</v>
      </c>
    </row>
    <row r="3" spans="1:24" ht="22">
      <c r="A3" s="6">
        <v>1</v>
      </c>
      <c r="B3" s="3" t="s">
        <v>2</v>
      </c>
      <c r="C3" s="3" t="s">
        <v>8</v>
      </c>
      <c r="D3" s="3">
        <v>17</v>
      </c>
      <c r="E3" s="3">
        <v>18</v>
      </c>
      <c r="F3" s="3">
        <v>19</v>
      </c>
      <c r="G3" s="3"/>
      <c r="H3" s="3">
        <v>10.1</v>
      </c>
      <c r="I3" s="11">
        <v>519.02</v>
      </c>
      <c r="J3" s="11">
        <v>302.38</v>
      </c>
      <c r="K3" s="1"/>
      <c r="O3" s="39"/>
      <c r="P3" s="39"/>
      <c r="Q3" s="16" t="s">
        <v>16</v>
      </c>
      <c r="R3" s="16" t="s">
        <v>16</v>
      </c>
      <c r="S3" s="16" t="s">
        <v>16</v>
      </c>
      <c r="T3" s="16"/>
      <c r="U3" s="15" t="s">
        <v>15</v>
      </c>
      <c r="V3" s="15" t="s">
        <v>15</v>
      </c>
      <c r="W3" s="15" t="s">
        <v>14</v>
      </c>
    </row>
    <row r="4" spans="1:24">
      <c r="A4" s="6">
        <v>2</v>
      </c>
      <c r="B4" s="3" t="s">
        <v>2</v>
      </c>
      <c r="C4" s="3" t="s">
        <v>8</v>
      </c>
      <c r="D4" s="3">
        <v>16</v>
      </c>
      <c r="E4" s="3">
        <v>15</v>
      </c>
      <c r="F4" s="3">
        <v>17</v>
      </c>
      <c r="G4" s="3"/>
      <c r="H4" s="3">
        <v>17.2</v>
      </c>
      <c r="I4" s="11">
        <v>804.15</v>
      </c>
      <c r="J4" s="11">
        <v>304.91000000000003</v>
      </c>
      <c r="K4" s="1"/>
    </row>
    <row r="5" spans="1:24">
      <c r="A5" s="6">
        <v>3</v>
      </c>
      <c r="B5" s="3" t="s">
        <v>2</v>
      </c>
      <c r="C5" s="3" t="s">
        <v>8</v>
      </c>
      <c r="D5" s="3">
        <v>19</v>
      </c>
      <c r="E5" s="3">
        <v>19</v>
      </c>
      <c r="F5" s="3">
        <v>21</v>
      </c>
      <c r="G5" s="3"/>
      <c r="H5" s="3">
        <v>23</v>
      </c>
      <c r="I5" s="11">
        <v>594.30999999999995</v>
      </c>
      <c r="J5" s="11">
        <v>257.14</v>
      </c>
      <c r="K5" s="1"/>
      <c r="O5" s="3"/>
      <c r="P5" s="3" t="s">
        <v>76</v>
      </c>
      <c r="Q5" s="11">
        <v>42.703567538126364</v>
      </c>
      <c r="R5" s="11">
        <v>74.240506329113927</v>
      </c>
      <c r="S5" s="11">
        <v>544.29999999999995</v>
      </c>
      <c r="T5" s="28"/>
      <c r="U5" s="36">
        <v>7.8455938890550012E-2</v>
      </c>
      <c r="V5" s="36">
        <v>0.1363963004393054</v>
      </c>
      <c r="W5" s="36">
        <v>2.3280581693755343E-2</v>
      </c>
      <c r="X5" s="28"/>
    </row>
    <row r="6" spans="1:24">
      <c r="A6" s="6">
        <v>4</v>
      </c>
      <c r="B6" s="3" t="s">
        <v>2</v>
      </c>
      <c r="C6" s="3" t="s">
        <v>8</v>
      </c>
      <c r="D6" s="3">
        <v>21</v>
      </c>
      <c r="E6" s="3">
        <v>20</v>
      </c>
      <c r="F6" s="3">
        <v>23</v>
      </c>
      <c r="G6" s="3"/>
      <c r="H6" s="3">
        <v>31.5</v>
      </c>
      <c r="I6" s="11">
        <v>498.82</v>
      </c>
      <c r="J6" s="11">
        <v>269.2</v>
      </c>
      <c r="K6" s="1"/>
      <c r="O6" s="3"/>
      <c r="P6" s="3" t="s">
        <v>77</v>
      </c>
      <c r="Q6" s="11">
        <v>26.814516129032256</v>
      </c>
      <c r="R6" s="11">
        <v>49.827586206896555</v>
      </c>
      <c r="S6" s="11">
        <v>450</v>
      </c>
      <c r="T6" s="28"/>
      <c r="U6" s="36">
        <v>5.9587813620071678E-2</v>
      </c>
      <c r="V6" s="36">
        <v>0.11072796934865901</v>
      </c>
      <c r="W6" s="36">
        <v>1.9247219846022241E-2</v>
      </c>
      <c r="X6" s="28"/>
    </row>
    <row r="7" spans="1:24">
      <c r="A7" s="6">
        <v>5</v>
      </c>
      <c r="B7" s="3" t="s">
        <v>2</v>
      </c>
      <c r="C7" s="3" t="s">
        <v>8</v>
      </c>
      <c r="D7" s="3">
        <v>17</v>
      </c>
      <c r="E7" s="3">
        <v>16</v>
      </c>
      <c r="F7" s="3">
        <v>19</v>
      </c>
      <c r="G7" s="3"/>
      <c r="H7" s="3">
        <v>39.6</v>
      </c>
      <c r="I7" s="11">
        <v>625.75</v>
      </c>
      <c r="J7" s="11">
        <v>258.63</v>
      </c>
      <c r="K7" s="1"/>
      <c r="O7" s="3"/>
      <c r="P7" s="3" t="s">
        <v>78</v>
      </c>
      <c r="Q7" s="11">
        <v>12.381604213007853</v>
      </c>
      <c r="R7" s="11">
        <v>17.87037037037037</v>
      </c>
      <c r="S7" s="11">
        <v>205.6</v>
      </c>
      <c r="T7" s="28"/>
      <c r="U7" s="36">
        <v>6.0221810374551814E-2</v>
      </c>
      <c r="V7" s="36">
        <v>8.6918143824758612E-2</v>
      </c>
      <c r="W7" s="36">
        <v>8.7938408896492733E-3</v>
      </c>
      <c r="X7" s="28"/>
    </row>
    <row r="8" spans="1:24">
      <c r="A8" s="6">
        <v>6</v>
      </c>
      <c r="B8" s="3" t="s">
        <v>2</v>
      </c>
      <c r="C8" s="3" t="s">
        <v>8</v>
      </c>
      <c r="D8" s="3">
        <v>16</v>
      </c>
      <c r="E8" s="3">
        <v>16</v>
      </c>
      <c r="F8" s="3">
        <v>18</v>
      </c>
      <c r="G8" s="3"/>
      <c r="H8" s="3">
        <v>53.5</v>
      </c>
      <c r="I8" s="11">
        <v>594.12</v>
      </c>
      <c r="J8" s="11">
        <v>267.69</v>
      </c>
      <c r="K8" s="1"/>
      <c r="P8" s="28"/>
      <c r="Q8" s="29"/>
      <c r="R8" s="29"/>
      <c r="S8" s="29"/>
      <c r="T8" s="30"/>
      <c r="U8" s="30"/>
      <c r="V8" s="30"/>
      <c r="W8" s="30"/>
      <c r="X8" s="28"/>
    </row>
    <row r="9" spans="1:24">
      <c r="A9" s="6">
        <v>7</v>
      </c>
      <c r="B9" s="3" t="s">
        <v>13</v>
      </c>
      <c r="C9" s="3" t="s">
        <v>8</v>
      </c>
      <c r="D9" s="3">
        <v>26</v>
      </c>
      <c r="E9" s="3">
        <v>24</v>
      </c>
      <c r="F9" s="3">
        <v>28</v>
      </c>
      <c r="G9" s="3"/>
      <c r="H9" s="11">
        <v>10</v>
      </c>
      <c r="I9" s="11">
        <v>565.54</v>
      </c>
      <c r="J9" s="11">
        <v>438.2</v>
      </c>
      <c r="K9" s="1"/>
      <c r="O9" s="13"/>
      <c r="P9" s="13" t="s">
        <v>12</v>
      </c>
      <c r="Q9" s="11">
        <v>27.299895960055494</v>
      </c>
      <c r="R9" s="11">
        <v>47.312820968793609</v>
      </c>
      <c r="S9" s="11">
        <v>399.9666666666667</v>
      </c>
      <c r="T9" s="28"/>
      <c r="U9" s="36">
        <v>6.6088520961724503E-2</v>
      </c>
      <c r="V9" s="36">
        <v>0.111347471204241</v>
      </c>
      <c r="W9" s="36">
        <v>1.7107214143142285E-2</v>
      </c>
      <c r="X9" s="28"/>
    </row>
    <row r="10" spans="1:24">
      <c r="A10" s="6">
        <v>8</v>
      </c>
      <c r="B10" s="3" t="s">
        <v>9</v>
      </c>
      <c r="C10" s="3" t="s">
        <v>8</v>
      </c>
      <c r="D10" s="3">
        <v>16</v>
      </c>
      <c r="E10" s="3">
        <v>16</v>
      </c>
      <c r="F10" s="3">
        <v>17</v>
      </c>
      <c r="G10" s="3"/>
      <c r="H10" s="11">
        <v>50</v>
      </c>
      <c r="I10" s="11">
        <v>874.97</v>
      </c>
      <c r="J10" s="11">
        <v>451.58</v>
      </c>
      <c r="K10" s="1"/>
      <c r="O10" s="8"/>
      <c r="P10" s="8" t="s">
        <v>11</v>
      </c>
      <c r="Q10" s="11">
        <v>15.166807843370691</v>
      </c>
      <c r="R10" s="11">
        <v>28.269083645457755</v>
      </c>
      <c r="S10" s="11">
        <v>174.80538702606742</v>
      </c>
      <c r="T10" s="28"/>
      <c r="U10" s="36">
        <v>1.0715188175708792E-2</v>
      </c>
      <c r="V10" s="36">
        <v>2.4744895077676236E-2</v>
      </c>
      <c r="W10" s="36">
        <v>7.4767060319105121E-3</v>
      </c>
      <c r="X10" s="28"/>
    </row>
    <row r="11" spans="1:24">
      <c r="A11" s="6">
        <v>9</v>
      </c>
      <c r="B11" s="40" t="s">
        <v>76</v>
      </c>
      <c r="C11" s="3" t="s">
        <v>71</v>
      </c>
      <c r="D11" s="3">
        <v>887</v>
      </c>
      <c r="E11" s="3">
        <v>873</v>
      </c>
      <c r="F11" s="3">
        <v>959</v>
      </c>
      <c r="G11" s="3">
        <v>939.5</v>
      </c>
      <c r="H11" s="11">
        <v>21.6</v>
      </c>
      <c r="I11" s="11">
        <v>85.42</v>
      </c>
      <c r="J11" s="11">
        <v>319.64999999999998</v>
      </c>
      <c r="K11" s="11">
        <v>43.495370370370367</v>
      </c>
      <c r="O11" s="8"/>
      <c r="P11" s="8" t="s">
        <v>10</v>
      </c>
      <c r="Q11" s="31">
        <v>3</v>
      </c>
      <c r="R11" s="31">
        <v>3</v>
      </c>
      <c r="S11" s="31">
        <v>3</v>
      </c>
      <c r="T11" s="28"/>
      <c r="U11" s="3">
        <v>3</v>
      </c>
      <c r="V11" s="3">
        <v>3</v>
      </c>
      <c r="W11" s="3">
        <v>3</v>
      </c>
      <c r="X11" s="28"/>
    </row>
    <row r="12" spans="1:24">
      <c r="A12" s="6">
        <v>10</v>
      </c>
      <c r="B12" s="40"/>
      <c r="C12" s="3" t="s">
        <v>72</v>
      </c>
      <c r="D12" s="3">
        <v>942</v>
      </c>
      <c r="E12" s="3">
        <v>927</v>
      </c>
      <c r="F12" s="3">
        <v>1017</v>
      </c>
      <c r="G12" s="3">
        <v>997.5</v>
      </c>
      <c r="H12" s="11">
        <v>23.8</v>
      </c>
      <c r="I12" s="11">
        <v>77.36</v>
      </c>
      <c r="J12" s="11">
        <v>325.97000000000003</v>
      </c>
      <c r="K12" s="11">
        <v>41.911764705882355</v>
      </c>
      <c r="O12" s="32"/>
      <c r="P12" s="28"/>
      <c r="Q12" s="28"/>
      <c r="R12" s="28"/>
      <c r="S12" s="28"/>
      <c r="T12" s="28"/>
      <c r="U12" s="28"/>
      <c r="V12" s="28"/>
      <c r="W12" s="28"/>
      <c r="X12" s="28"/>
    </row>
    <row r="13" spans="1:24">
      <c r="A13" s="6">
        <v>11</v>
      </c>
      <c r="B13" s="40" t="s">
        <v>77</v>
      </c>
      <c r="C13" s="3" t="s">
        <v>71</v>
      </c>
      <c r="D13" s="3">
        <v>735</v>
      </c>
      <c r="E13" s="3">
        <v>721</v>
      </c>
      <c r="F13" s="3">
        <v>795</v>
      </c>
      <c r="G13" s="3">
        <v>775.5</v>
      </c>
      <c r="H13" s="11">
        <v>27.9</v>
      </c>
      <c r="I13" s="11">
        <v>80.3</v>
      </c>
      <c r="J13" s="11">
        <v>321.56</v>
      </c>
      <c r="K13" s="11">
        <v>27.795698924731184</v>
      </c>
      <c r="O13" s="37"/>
      <c r="P13" s="28"/>
      <c r="Q13" s="28"/>
      <c r="R13" s="28"/>
      <c r="S13" s="28"/>
      <c r="T13" s="28"/>
      <c r="U13" s="28"/>
      <c r="V13" s="28"/>
      <c r="W13" s="28"/>
      <c r="X13" s="28"/>
    </row>
    <row r="14" spans="1:24">
      <c r="A14" s="6">
        <v>12</v>
      </c>
      <c r="B14" s="40"/>
      <c r="C14" s="3" t="s">
        <v>72</v>
      </c>
      <c r="D14" s="3">
        <v>1090</v>
      </c>
      <c r="E14" s="3">
        <v>1075</v>
      </c>
      <c r="F14" s="3">
        <v>1182</v>
      </c>
      <c r="G14" s="3">
        <v>1162.5</v>
      </c>
      <c r="H14" s="11">
        <v>45</v>
      </c>
      <c r="I14" s="11">
        <v>73.989999999999995</v>
      </c>
      <c r="J14" s="11">
        <v>312.86</v>
      </c>
      <c r="K14" s="11">
        <v>25.833333333333332</v>
      </c>
      <c r="O14" s="32"/>
      <c r="S14" s="28"/>
      <c r="T14" s="28"/>
      <c r="U14" s="28"/>
      <c r="V14" s="28"/>
      <c r="W14" s="28"/>
      <c r="X14" s="28"/>
    </row>
    <row r="15" spans="1:24">
      <c r="A15" s="6">
        <v>13</v>
      </c>
      <c r="B15" s="40" t="s">
        <v>78</v>
      </c>
      <c r="C15" s="3" t="s">
        <v>71</v>
      </c>
      <c r="D15" s="3">
        <v>621</v>
      </c>
      <c r="E15" s="3">
        <v>610</v>
      </c>
      <c r="F15" s="3">
        <v>673</v>
      </c>
      <c r="G15" s="3">
        <v>653.5</v>
      </c>
      <c r="H15" s="11">
        <v>53.4</v>
      </c>
      <c r="I15" s="11">
        <v>79.87</v>
      </c>
      <c r="J15" s="11">
        <v>312.48</v>
      </c>
      <c r="K15" s="11">
        <v>12.237827715355806</v>
      </c>
      <c r="S15" s="28"/>
      <c r="T15" s="28"/>
      <c r="U15" s="28"/>
      <c r="V15" s="28"/>
      <c r="W15" s="28"/>
      <c r="X15" s="28"/>
    </row>
    <row r="16" spans="1:24">
      <c r="A16" s="6">
        <v>14</v>
      </c>
      <c r="B16" s="40"/>
      <c r="C16" s="3" t="s">
        <v>72</v>
      </c>
      <c r="D16" s="3">
        <v>474</v>
      </c>
      <c r="E16" s="3">
        <v>467</v>
      </c>
      <c r="F16" s="3">
        <v>513</v>
      </c>
      <c r="G16" s="3">
        <v>493.5</v>
      </c>
      <c r="H16" s="11">
        <v>39.4</v>
      </c>
      <c r="I16" s="11">
        <v>91.16</v>
      </c>
      <c r="J16" s="11">
        <v>320.08</v>
      </c>
      <c r="K16" s="11">
        <v>12.525380710659899</v>
      </c>
      <c r="P16" s="28"/>
      <c r="Q16" s="28"/>
      <c r="R16" s="28"/>
      <c r="S16" s="28"/>
      <c r="T16" s="28"/>
      <c r="U16" s="28"/>
      <c r="V16" s="28"/>
      <c r="W16" s="28"/>
      <c r="X16" s="28"/>
    </row>
    <row r="17" spans="1:24">
      <c r="A17" s="6">
        <v>15</v>
      </c>
      <c r="B17" s="3" t="s">
        <v>76</v>
      </c>
      <c r="C17" s="3" t="s">
        <v>13</v>
      </c>
      <c r="D17" s="3">
        <v>5172</v>
      </c>
      <c r="E17" s="3">
        <v>5051</v>
      </c>
      <c r="F17" s="3">
        <v>5471</v>
      </c>
      <c r="G17" s="3">
        <v>5443</v>
      </c>
      <c r="H17" s="11">
        <v>10</v>
      </c>
      <c r="I17" s="11">
        <v>72.55</v>
      </c>
      <c r="J17" s="11">
        <v>449.09</v>
      </c>
      <c r="K17" s="11">
        <v>544.29999999999995</v>
      </c>
      <c r="P17" s="28"/>
      <c r="Q17" s="28"/>
      <c r="R17" s="28"/>
      <c r="S17" s="28"/>
      <c r="T17" s="28"/>
      <c r="U17" s="28"/>
      <c r="V17" s="28"/>
      <c r="W17" s="28"/>
      <c r="X17" s="28"/>
    </row>
    <row r="18" spans="1:24">
      <c r="A18" s="6">
        <v>16</v>
      </c>
      <c r="B18" s="3" t="s">
        <v>77</v>
      </c>
      <c r="C18" s="3" t="s">
        <v>13</v>
      </c>
      <c r="D18" s="3">
        <v>4275</v>
      </c>
      <c r="E18" s="3">
        <v>4194</v>
      </c>
      <c r="F18" s="3">
        <v>4528</v>
      </c>
      <c r="G18" s="3">
        <v>4500</v>
      </c>
      <c r="H18" s="11">
        <v>10</v>
      </c>
      <c r="I18" s="11">
        <v>79.52</v>
      </c>
      <c r="J18" s="11">
        <v>441.39</v>
      </c>
      <c r="K18" s="11">
        <v>450</v>
      </c>
      <c r="P18" s="28"/>
      <c r="Q18" s="28"/>
      <c r="R18" s="28"/>
      <c r="S18" s="28"/>
      <c r="T18" s="28"/>
      <c r="U18" s="28"/>
      <c r="V18" s="28"/>
      <c r="W18" s="28"/>
      <c r="X18" s="28"/>
    </row>
    <row r="19" spans="1:24">
      <c r="A19" s="6">
        <v>17</v>
      </c>
      <c r="B19" s="3" t="s">
        <v>78</v>
      </c>
      <c r="C19" s="3" t="s">
        <v>13</v>
      </c>
      <c r="D19" s="3">
        <v>1970</v>
      </c>
      <c r="E19" s="3">
        <v>1934</v>
      </c>
      <c r="F19" s="3">
        <v>2084</v>
      </c>
      <c r="G19" s="3">
        <v>2056</v>
      </c>
      <c r="H19" s="11">
        <v>10</v>
      </c>
      <c r="I19" s="11">
        <v>84.32</v>
      </c>
      <c r="J19" s="11">
        <v>448.5</v>
      </c>
      <c r="K19" s="11">
        <v>205.6</v>
      </c>
      <c r="P19" s="28"/>
      <c r="Q19" s="28"/>
      <c r="R19" s="28"/>
      <c r="S19" s="28"/>
      <c r="T19" s="28"/>
      <c r="U19" s="28"/>
      <c r="V19" s="28"/>
      <c r="W19" s="28"/>
      <c r="X19" s="28"/>
    </row>
    <row r="20" spans="1:24">
      <c r="A20" s="6">
        <v>18</v>
      </c>
      <c r="B20" s="3" t="s">
        <v>76</v>
      </c>
      <c r="C20" s="3" t="s">
        <v>9</v>
      </c>
      <c r="D20" s="3">
        <v>1125</v>
      </c>
      <c r="E20" s="3">
        <v>1107</v>
      </c>
      <c r="F20" s="3">
        <v>1190</v>
      </c>
      <c r="G20" s="3">
        <v>1173</v>
      </c>
      <c r="H20" s="11">
        <v>15.8</v>
      </c>
      <c r="I20" s="11">
        <v>90.85</v>
      </c>
      <c r="J20" s="11">
        <v>449.72</v>
      </c>
      <c r="K20" s="11">
        <v>74.240506329113927</v>
      </c>
      <c r="P20" s="28"/>
      <c r="Q20" s="28"/>
      <c r="R20" s="28"/>
      <c r="S20" s="28"/>
      <c r="T20" s="28"/>
      <c r="U20" s="28"/>
      <c r="V20" s="28"/>
      <c r="W20" s="28"/>
      <c r="X20" s="28"/>
    </row>
    <row r="21" spans="1:24">
      <c r="A21" s="6">
        <v>19</v>
      </c>
      <c r="B21" s="3" t="s">
        <v>77</v>
      </c>
      <c r="C21" s="3" t="s">
        <v>9</v>
      </c>
      <c r="D21" s="3">
        <v>1107</v>
      </c>
      <c r="E21" s="3">
        <v>1087</v>
      </c>
      <c r="F21" s="3">
        <v>1173</v>
      </c>
      <c r="G21" s="3">
        <v>1156</v>
      </c>
      <c r="H21" s="11">
        <v>23.2</v>
      </c>
      <c r="I21" s="11">
        <v>94.87</v>
      </c>
      <c r="J21" s="11">
        <v>438.16</v>
      </c>
      <c r="K21" s="11">
        <v>49.827586206896555</v>
      </c>
      <c r="P21" s="28"/>
      <c r="Q21" s="28"/>
      <c r="R21" s="28"/>
      <c r="S21" s="28"/>
      <c r="T21" s="28"/>
      <c r="U21" s="28"/>
      <c r="V21" s="28"/>
      <c r="W21" s="28"/>
      <c r="X21" s="28"/>
    </row>
    <row r="22" spans="1:24">
      <c r="A22" s="6">
        <v>24</v>
      </c>
      <c r="B22" s="3" t="s">
        <v>78</v>
      </c>
      <c r="C22" s="3" t="s">
        <v>9</v>
      </c>
      <c r="D22" s="3">
        <v>381</v>
      </c>
      <c r="E22" s="3">
        <v>370</v>
      </c>
      <c r="F22" s="3">
        <v>403</v>
      </c>
      <c r="G22" s="3">
        <v>386</v>
      </c>
      <c r="H22" s="11">
        <v>21.6</v>
      </c>
      <c r="I22" s="11">
        <v>114.27</v>
      </c>
      <c r="J22" s="11">
        <v>442.53</v>
      </c>
      <c r="K22" s="11">
        <v>17.87037037037037</v>
      </c>
      <c r="P22" s="28"/>
      <c r="Q22" s="28"/>
      <c r="R22" s="28"/>
      <c r="S22" s="28"/>
      <c r="T22" s="28"/>
      <c r="U22" s="28"/>
      <c r="V22" s="28"/>
      <c r="W22" s="28"/>
      <c r="X22" s="28"/>
    </row>
    <row r="23" spans="1:24">
      <c r="A23" s="2">
        <v>25</v>
      </c>
      <c r="B23" s="2" t="s">
        <v>80</v>
      </c>
      <c r="C23" s="2" t="s">
        <v>0</v>
      </c>
      <c r="D23" s="2">
        <v>2228</v>
      </c>
      <c r="E23" s="2">
        <v>2187</v>
      </c>
      <c r="F23" s="2">
        <v>2355</v>
      </c>
      <c r="G23" s="2">
        <v>2338</v>
      </c>
      <c r="H23" s="21">
        <v>1</v>
      </c>
      <c r="I23" s="21">
        <v>88.5</v>
      </c>
      <c r="J23" s="21">
        <v>461.62</v>
      </c>
      <c r="K23" s="21">
        <v>23380</v>
      </c>
      <c r="X23" s="28"/>
    </row>
    <row r="24" spans="1:24">
      <c r="A24" s="6"/>
      <c r="B24" s="3"/>
      <c r="C24" s="3"/>
      <c r="D24" s="3"/>
      <c r="E24" s="3"/>
      <c r="F24" s="3"/>
      <c r="G24" s="7"/>
      <c r="H24" s="11"/>
      <c r="I24" s="11"/>
      <c r="J24" s="11"/>
      <c r="K24" s="11"/>
      <c r="X24" s="28"/>
    </row>
    <row r="25" spans="1:24">
      <c r="A25" s="6"/>
      <c r="B25" s="3"/>
      <c r="C25" s="3"/>
      <c r="D25" s="3"/>
      <c r="E25" s="3"/>
      <c r="F25" s="3"/>
      <c r="G25" s="7"/>
      <c r="H25" s="11"/>
      <c r="I25" s="11"/>
      <c r="J25" s="11"/>
      <c r="K25" s="11"/>
      <c r="X25" s="28"/>
    </row>
    <row r="26" spans="1:24">
      <c r="A26" s="6"/>
      <c r="B26" s="3"/>
      <c r="C26" s="3"/>
      <c r="D26" s="3"/>
      <c r="E26" s="3"/>
      <c r="F26" s="3"/>
      <c r="G26" s="7"/>
      <c r="H26" s="11"/>
      <c r="I26" s="11"/>
      <c r="J26" s="11"/>
      <c r="K26" s="11"/>
    </row>
    <row r="27" spans="1:24">
      <c r="A27" s="6"/>
      <c r="B27" s="3"/>
      <c r="C27" s="3"/>
      <c r="D27" s="3"/>
      <c r="E27" s="3"/>
      <c r="F27" s="3"/>
      <c r="G27" s="7"/>
      <c r="H27" s="11"/>
      <c r="I27" s="11"/>
      <c r="J27" s="11"/>
      <c r="K27" s="11"/>
    </row>
    <row r="31" spans="1:24">
      <c r="O31" s="3"/>
      <c r="P31" s="3"/>
      <c r="Q31" s="3"/>
    </row>
    <row r="32" spans="1:24">
      <c r="G32" s="3"/>
      <c r="H32" s="3"/>
      <c r="I32" s="3"/>
      <c r="J32" s="3"/>
      <c r="K32" s="3"/>
      <c r="L32" s="3"/>
      <c r="M32" s="3"/>
      <c r="N32" s="3"/>
      <c r="O32" s="36"/>
      <c r="P32" s="36"/>
      <c r="Q32" s="36"/>
    </row>
    <row r="33" spans="7:19">
      <c r="G33" s="3"/>
      <c r="H33" s="3"/>
      <c r="I33" s="11"/>
      <c r="J33" s="11"/>
      <c r="K33" s="11"/>
      <c r="L33" s="34"/>
      <c r="M33" s="34"/>
      <c r="N33" s="3"/>
      <c r="O33" s="36"/>
      <c r="P33" s="36"/>
      <c r="Q33" s="36"/>
    </row>
    <row r="34" spans="7:19">
      <c r="G34" s="3"/>
      <c r="H34" s="3"/>
      <c r="I34" s="11"/>
      <c r="J34" s="11"/>
      <c r="K34" s="11"/>
      <c r="L34" s="34"/>
      <c r="M34" s="34"/>
      <c r="N34" s="3"/>
      <c r="O34" s="36"/>
      <c r="P34" s="36"/>
      <c r="Q34" s="36"/>
      <c r="S34" s="11"/>
    </row>
    <row r="35" spans="7:19">
      <c r="G35" s="3"/>
      <c r="H35" s="3"/>
      <c r="I35" s="11"/>
      <c r="J35" s="11"/>
      <c r="K35" s="11"/>
      <c r="L35" s="34"/>
      <c r="M35" s="34"/>
      <c r="N35" s="3"/>
      <c r="O35" s="36"/>
      <c r="P35" s="36"/>
      <c r="Q35" s="36"/>
      <c r="S35" s="11"/>
    </row>
    <row r="36" spans="7:19">
      <c r="G36" s="3"/>
      <c r="H36" s="3"/>
      <c r="I36" s="11"/>
      <c r="J36" s="11"/>
      <c r="K36" s="11"/>
      <c r="L36" s="34"/>
      <c r="M36" s="34"/>
      <c r="N36" s="3"/>
      <c r="O36" s="36"/>
      <c r="P36" s="36"/>
      <c r="Q36" s="36"/>
      <c r="S36" s="11"/>
    </row>
    <row r="37" spans="7:19">
      <c r="G37" s="3"/>
      <c r="H37" s="3"/>
      <c r="I37" s="11"/>
      <c r="J37" s="11"/>
      <c r="K37" s="11"/>
      <c r="L37" s="34"/>
      <c r="M37" s="3"/>
      <c r="N37" s="3"/>
      <c r="O37" s="36"/>
      <c r="P37" s="36"/>
      <c r="Q37" s="36"/>
      <c r="S37" s="11"/>
    </row>
    <row r="38" spans="7:19">
      <c r="G38" s="3"/>
      <c r="H38" s="3"/>
      <c r="I38" s="11"/>
      <c r="J38" s="11"/>
      <c r="K38" s="11"/>
      <c r="L38" s="34"/>
      <c r="M38" s="3"/>
      <c r="N38" s="3"/>
      <c r="O38" s="3"/>
      <c r="P38" s="3"/>
      <c r="Q38" s="36"/>
      <c r="S38" s="11"/>
    </row>
    <row r="39" spans="7:19">
      <c r="G39" s="3"/>
      <c r="H39" s="3"/>
      <c r="I39" s="11"/>
      <c r="J39" s="11"/>
      <c r="K39" s="11"/>
      <c r="L39" s="34"/>
      <c r="M39" s="3"/>
      <c r="N39" s="3"/>
      <c r="O39" s="36"/>
      <c r="P39" s="36"/>
      <c r="Q39" s="36"/>
      <c r="S39" s="11"/>
    </row>
    <row r="40" spans="7:19">
      <c r="G40" s="3"/>
      <c r="H40" s="3"/>
      <c r="I40" s="11"/>
      <c r="J40" s="11"/>
      <c r="K40" s="11"/>
      <c r="L40" s="3"/>
      <c r="M40" s="3"/>
      <c r="N40" s="3"/>
      <c r="R40" s="11"/>
      <c r="S40" s="11"/>
    </row>
    <row r="41" spans="7:19">
      <c r="G41" s="3"/>
      <c r="H41" s="3"/>
      <c r="I41" s="11"/>
      <c r="J41" s="11"/>
      <c r="K41" s="11"/>
      <c r="L41" s="34"/>
      <c r="M41" s="34"/>
      <c r="N41" s="3"/>
      <c r="R41" s="11"/>
      <c r="S41" s="11"/>
    </row>
    <row r="42" spans="7:19">
      <c r="G42" s="3"/>
      <c r="H42" s="3"/>
      <c r="I42" s="11"/>
      <c r="J42" s="11"/>
      <c r="K42" s="11"/>
      <c r="L42" s="34"/>
      <c r="M42" s="34"/>
      <c r="N42" s="3"/>
      <c r="R42" s="11"/>
      <c r="S42" s="11"/>
    </row>
    <row r="43" spans="7:19">
      <c r="G43" s="3"/>
      <c r="H43" s="3"/>
      <c r="I43" s="11"/>
      <c r="J43" s="11"/>
      <c r="K43" s="11"/>
      <c r="L43" s="34"/>
      <c r="M43" s="34"/>
      <c r="N43" s="3"/>
      <c r="R43" s="11"/>
      <c r="S43" s="11"/>
    </row>
    <row r="44" spans="7:19">
      <c r="G44" s="3"/>
      <c r="H44" s="3"/>
      <c r="I44" s="11"/>
      <c r="J44" s="11"/>
      <c r="K44" s="11"/>
      <c r="L44" s="34"/>
      <c r="M44" s="34"/>
      <c r="N44" s="3"/>
      <c r="R44" s="11"/>
      <c r="S44" s="11"/>
    </row>
    <row r="45" spans="7:19">
      <c r="G45" s="3"/>
      <c r="H45" s="3"/>
      <c r="L45" s="34"/>
      <c r="M45" s="34"/>
      <c r="N45" s="3"/>
      <c r="R45" s="11"/>
      <c r="S45" s="11"/>
    </row>
    <row r="46" spans="7:19">
      <c r="G46" s="3"/>
      <c r="H46" s="3"/>
      <c r="L46" s="34"/>
      <c r="M46" s="3"/>
      <c r="N46" s="3"/>
      <c r="R46" s="11"/>
      <c r="S46" s="11"/>
    </row>
    <row r="47" spans="7:19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1"/>
      <c r="S47" s="11"/>
    </row>
    <row r="48" spans="7:19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1"/>
      <c r="S48" s="11"/>
    </row>
    <row r="49" spans="7:19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7:19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7:19">
      <c r="G51" s="3"/>
      <c r="H51" s="3"/>
      <c r="I51" s="3"/>
      <c r="J51" s="3"/>
      <c r="K51" s="3"/>
      <c r="L51" s="3"/>
      <c r="M51" s="3"/>
      <c r="N51" s="3"/>
    </row>
    <row r="52" spans="7:19">
      <c r="J52" s="3"/>
      <c r="K52" s="3"/>
    </row>
    <row r="53" spans="7:19">
      <c r="J53" s="3"/>
      <c r="K53" s="3"/>
    </row>
    <row r="54" spans="7:19">
      <c r="J54" s="3"/>
      <c r="K54" s="3"/>
    </row>
    <row r="55" spans="7:19">
      <c r="J55" s="3"/>
      <c r="K55" s="3"/>
    </row>
    <row r="56" spans="7:19">
      <c r="J56" s="3"/>
      <c r="K56" s="3"/>
    </row>
    <row r="57" spans="7:19">
      <c r="J57" s="3"/>
      <c r="K57" s="3"/>
      <c r="O57" s="3"/>
      <c r="P57" s="3"/>
      <c r="Q57" s="3"/>
      <c r="R57" s="3"/>
      <c r="S57" s="3"/>
    </row>
    <row r="58" spans="7:19"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7:19">
      <c r="J59" s="3"/>
      <c r="K59" s="3"/>
      <c r="L59" s="3"/>
      <c r="M59" s="3"/>
      <c r="N59" s="3"/>
    </row>
  </sheetData>
  <mergeCells count="5">
    <mergeCell ref="O2:O3"/>
    <mergeCell ref="P2:P3"/>
    <mergeCell ref="B11:B12"/>
    <mergeCell ref="B13:B14"/>
    <mergeCell ref="B15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058CD-32F3-AB47-B540-DCD8D3D4DF3A}">
  <dimension ref="A1:Y39"/>
  <sheetViews>
    <sheetView tabSelected="1" zoomScale="98" zoomScaleNormal="98" workbookViewId="0">
      <selection activeCell="A2" sqref="A2"/>
    </sheetView>
  </sheetViews>
  <sheetFormatPr baseColWidth="10" defaultColWidth="10.875" defaultRowHeight="21"/>
  <cols>
    <col min="2" max="2" width="11.25" customWidth="1"/>
    <col min="3" max="3" width="16.75" customWidth="1"/>
  </cols>
  <sheetData>
    <row r="1" spans="1:24" ht="24">
      <c r="A1" t="s">
        <v>73</v>
      </c>
      <c r="B1" t="s">
        <v>32</v>
      </c>
      <c r="O1" t="s">
        <v>73</v>
      </c>
      <c r="P1" t="s">
        <v>30</v>
      </c>
    </row>
    <row r="2" spans="1:24" ht="22">
      <c r="A2" s="18" t="s">
        <v>82</v>
      </c>
      <c r="B2" s="18" t="s">
        <v>20</v>
      </c>
      <c r="C2" s="18" t="s">
        <v>29</v>
      </c>
      <c r="D2" s="18" t="s">
        <v>28</v>
      </c>
      <c r="E2" s="18" t="s">
        <v>27</v>
      </c>
      <c r="F2" s="18" t="s">
        <v>26</v>
      </c>
      <c r="G2" s="19" t="s">
        <v>25</v>
      </c>
      <c r="H2" s="18" t="s">
        <v>24</v>
      </c>
      <c r="I2" s="18" t="s">
        <v>23</v>
      </c>
      <c r="J2" s="18" t="s">
        <v>22</v>
      </c>
      <c r="K2" s="18" t="s">
        <v>21</v>
      </c>
      <c r="O2" s="38"/>
      <c r="P2" s="38" t="s">
        <v>20</v>
      </c>
      <c r="Q2" s="17" t="s">
        <v>2</v>
      </c>
      <c r="R2" s="17" t="s">
        <v>9</v>
      </c>
      <c r="S2" s="17" t="s">
        <v>13</v>
      </c>
      <c r="T2" s="17"/>
      <c r="U2" s="13" t="s">
        <v>19</v>
      </c>
      <c r="V2" s="13" t="s">
        <v>18</v>
      </c>
      <c r="W2" s="13" t="s">
        <v>17</v>
      </c>
    </row>
    <row r="3" spans="1:24" ht="22">
      <c r="A3" s="33">
        <v>1</v>
      </c>
      <c r="B3" s="3" t="s">
        <v>2</v>
      </c>
      <c r="C3" s="3" t="s">
        <v>8</v>
      </c>
      <c r="D3" s="3">
        <v>18</v>
      </c>
      <c r="E3" s="3">
        <v>17</v>
      </c>
      <c r="F3" s="3">
        <v>20</v>
      </c>
      <c r="G3" s="3"/>
      <c r="H3" s="11">
        <v>17.2</v>
      </c>
      <c r="I3" s="11">
        <v>782.95</v>
      </c>
      <c r="J3" s="11">
        <v>307.95999999999998</v>
      </c>
      <c r="K3" s="1"/>
      <c r="O3" s="39"/>
      <c r="P3" s="39"/>
      <c r="Q3" s="16" t="s">
        <v>16</v>
      </c>
      <c r="R3" s="16" t="s">
        <v>16</v>
      </c>
      <c r="S3" s="16" t="s">
        <v>16</v>
      </c>
      <c r="T3" s="16"/>
      <c r="U3" s="15" t="s">
        <v>15</v>
      </c>
      <c r="V3" s="15" t="s">
        <v>15</v>
      </c>
      <c r="W3" s="15" t="s">
        <v>14</v>
      </c>
    </row>
    <row r="4" spans="1:24">
      <c r="A4" s="6">
        <v>2</v>
      </c>
      <c r="B4" s="3" t="s">
        <v>2</v>
      </c>
      <c r="C4" s="3" t="s">
        <v>8</v>
      </c>
      <c r="D4" s="3">
        <v>16</v>
      </c>
      <c r="E4" s="3">
        <v>15</v>
      </c>
      <c r="F4" s="3">
        <v>18</v>
      </c>
      <c r="G4" s="3"/>
      <c r="H4" s="11">
        <v>23</v>
      </c>
      <c r="I4" s="11">
        <v>599.88</v>
      </c>
      <c r="J4" s="11">
        <v>262.01</v>
      </c>
      <c r="K4" s="1"/>
      <c r="P4" s="28"/>
      <c r="Q4" s="28"/>
      <c r="R4" s="28"/>
      <c r="S4" s="28"/>
      <c r="T4" s="28"/>
      <c r="U4" s="28"/>
      <c r="V4" s="28"/>
      <c r="W4" s="28"/>
      <c r="X4" s="28"/>
    </row>
    <row r="5" spans="1:24">
      <c r="A5" s="6">
        <v>3</v>
      </c>
      <c r="B5" s="3" t="s">
        <v>2</v>
      </c>
      <c r="C5" s="3" t="s">
        <v>8</v>
      </c>
      <c r="D5" s="3">
        <v>17</v>
      </c>
      <c r="E5" s="3">
        <v>16</v>
      </c>
      <c r="F5" s="3">
        <v>19</v>
      </c>
      <c r="G5" s="3"/>
      <c r="H5" s="11">
        <v>31.5</v>
      </c>
      <c r="I5" s="11">
        <v>470.94</v>
      </c>
      <c r="J5" s="11">
        <v>273.13</v>
      </c>
      <c r="K5" s="1"/>
      <c r="O5" s="3"/>
      <c r="P5" s="3" t="s">
        <v>74</v>
      </c>
      <c r="Q5" s="11">
        <v>2.8739480589991855</v>
      </c>
      <c r="R5" s="11">
        <v>2.594776748104465</v>
      </c>
      <c r="S5" s="3">
        <v>71.2</v>
      </c>
      <c r="T5" s="28"/>
      <c r="U5" s="36">
        <v>4.0364439030887433E-2</v>
      </c>
      <c r="V5" s="36">
        <v>3.6443493653152595E-2</v>
      </c>
      <c r="W5" s="14">
        <v>1.1556565492614836E-3</v>
      </c>
      <c r="X5" s="28"/>
    </row>
    <row r="6" spans="1:24">
      <c r="A6" s="6">
        <v>4</v>
      </c>
      <c r="B6" s="3" t="s">
        <v>2</v>
      </c>
      <c r="C6" s="3" t="s">
        <v>8</v>
      </c>
      <c r="D6" s="3">
        <v>21</v>
      </c>
      <c r="E6" s="3">
        <v>20</v>
      </c>
      <c r="F6" s="3">
        <v>23</v>
      </c>
      <c r="G6" s="3"/>
      <c r="H6" s="11">
        <v>39.6</v>
      </c>
      <c r="I6" s="11">
        <v>629.65</v>
      </c>
      <c r="J6" s="11">
        <v>268.31</v>
      </c>
      <c r="K6" s="1"/>
      <c r="O6" s="3"/>
      <c r="P6" s="3" t="s">
        <v>75</v>
      </c>
      <c r="Q6" s="11">
        <v>5.1337535862932882</v>
      </c>
      <c r="R6" s="11">
        <v>2.9136690647482011</v>
      </c>
      <c r="S6" s="3">
        <v>68</v>
      </c>
      <c r="T6" s="28"/>
      <c r="U6" s="36">
        <v>7.549637626901895E-2</v>
      </c>
      <c r="V6" s="36">
        <v>4.284807448159119E-2</v>
      </c>
      <c r="W6" s="14">
        <v>1.1037169290699562E-3</v>
      </c>
      <c r="X6" s="28"/>
    </row>
    <row r="7" spans="1:24">
      <c r="A7" s="6">
        <v>5</v>
      </c>
      <c r="B7" s="3" t="s">
        <v>13</v>
      </c>
      <c r="C7" s="3" t="s">
        <v>8</v>
      </c>
      <c r="D7" s="3">
        <v>18</v>
      </c>
      <c r="E7" s="3">
        <v>16</v>
      </c>
      <c r="F7" s="3">
        <v>19</v>
      </c>
      <c r="G7" s="3"/>
      <c r="H7" s="3"/>
      <c r="I7" s="11">
        <v>639.66999999999996</v>
      </c>
      <c r="J7" s="11">
        <v>425.61</v>
      </c>
      <c r="K7" s="1"/>
      <c r="O7" s="25"/>
      <c r="P7" s="30"/>
      <c r="Q7" s="29"/>
      <c r="R7" s="29"/>
      <c r="S7" s="29"/>
      <c r="T7" s="30"/>
      <c r="U7" s="30"/>
      <c r="V7" s="30"/>
      <c r="W7" s="30"/>
      <c r="X7" s="28"/>
    </row>
    <row r="8" spans="1:24">
      <c r="A8" s="6">
        <v>6</v>
      </c>
      <c r="B8" s="3" t="s">
        <v>9</v>
      </c>
      <c r="C8" s="3" t="s">
        <v>8</v>
      </c>
      <c r="D8" s="3">
        <v>17</v>
      </c>
      <c r="E8" s="3">
        <v>15</v>
      </c>
      <c r="F8" s="3">
        <v>18</v>
      </c>
      <c r="G8" s="3"/>
      <c r="H8" s="3"/>
      <c r="I8" s="11">
        <v>865.99</v>
      </c>
      <c r="J8" s="11">
        <v>434.4</v>
      </c>
      <c r="K8" s="1"/>
      <c r="O8" s="8"/>
      <c r="P8" s="8" t="s">
        <v>12</v>
      </c>
      <c r="Q8" s="11">
        <v>4.0038508226462373</v>
      </c>
      <c r="R8" s="11">
        <v>2.7542229064263331</v>
      </c>
      <c r="S8" s="11">
        <v>69.599999999999994</v>
      </c>
      <c r="T8" s="28"/>
      <c r="U8" s="36">
        <v>5.7930407649953192E-2</v>
      </c>
      <c r="V8" s="36">
        <v>3.9645784067371889E-2</v>
      </c>
      <c r="W8" s="14">
        <v>1.1296867391657199E-3</v>
      </c>
      <c r="X8" s="28"/>
    </row>
    <row r="9" spans="1:24">
      <c r="A9" s="6">
        <v>7</v>
      </c>
      <c r="B9" s="40" t="s">
        <v>74</v>
      </c>
      <c r="C9" s="3" t="s">
        <v>71</v>
      </c>
      <c r="D9" s="3">
        <v>89</v>
      </c>
      <c r="E9" s="3">
        <v>87</v>
      </c>
      <c r="F9" s="3">
        <v>96</v>
      </c>
      <c r="G9" s="3">
        <v>76</v>
      </c>
      <c r="H9" s="11">
        <v>25.7</v>
      </c>
      <c r="I9" s="11">
        <v>227.2</v>
      </c>
      <c r="J9" s="11">
        <v>303.89999999999998</v>
      </c>
      <c r="K9" s="11">
        <v>2.9571984435797667</v>
      </c>
      <c r="O9" s="8"/>
      <c r="P9" s="8" t="s">
        <v>11</v>
      </c>
      <c r="Q9" s="11">
        <v>1.597923812512499</v>
      </c>
      <c r="R9" s="11">
        <v>0.22549091956707351</v>
      </c>
      <c r="S9" s="11">
        <v>2.2627416997969543</v>
      </c>
      <c r="T9" s="28"/>
      <c r="U9" s="36">
        <v>2.4842031057302989E-2</v>
      </c>
      <c r="V9" s="36">
        <v>4.5287225344462874E-3</v>
      </c>
      <c r="W9" s="14">
        <v>3.6726857649682786E-5</v>
      </c>
      <c r="X9" s="28"/>
    </row>
    <row r="10" spans="1:24">
      <c r="A10" s="6">
        <v>8</v>
      </c>
      <c r="B10" s="40"/>
      <c r="C10" s="3" t="s">
        <v>72</v>
      </c>
      <c r="D10" s="3">
        <v>106</v>
      </c>
      <c r="E10" s="3">
        <v>104</v>
      </c>
      <c r="F10" s="3">
        <v>116</v>
      </c>
      <c r="G10" s="3">
        <v>96</v>
      </c>
      <c r="H10" s="11">
        <v>34.4</v>
      </c>
      <c r="I10" s="11">
        <v>168.42</v>
      </c>
      <c r="J10" s="11">
        <v>303.2</v>
      </c>
      <c r="K10" s="11">
        <v>2.7906976744186047</v>
      </c>
      <c r="O10" s="8"/>
      <c r="P10" s="8" t="s">
        <v>10</v>
      </c>
      <c r="Q10" s="27">
        <v>2</v>
      </c>
      <c r="R10" s="27">
        <v>2</v>
      </c>
      <c r="S10" s="27">
        <v>2</v>
      </c>
      <c r="T10" s="28"/>
      <c r="U10" s="3">
        <v>2</v>
      </c>
      <c r="V10" s="3">
        <v>2</v>
      </c>
      <c r="W10" s="3">
        <v>2</v>
      </c>
      <c r="X10" s="28"/>
    </row>
    <row r="11" spans="1:24">
      <c r="A11" s="6">
        <v>9</v>
      </c>
      <c r="B11" s="40" t="s">
        <v>75</v>
      </c>
      <c r="C11" s="3" t="s">
        <v>71</v>
      </c>
      <c r="D11" s="3">
        <v>143</v>
      </c>
      <c r="E11" s="3">
        <v>142</v>
      </c>
      <c r="F11" s="3">
        <v>156</v>
      </c>
      <c r="G11" s="3">
        <v>136</v>
      </c>
      <c r="H11" s="11">
        <v>33.9</v>
      </c>
      <c r="I11" s="11">
        <v>175.66</v>
      </c>
      <c r="J11" s="11">
        <v>289.10000000000002</v>
      </c>
      <c r="K11" s="11">
        <v>4.0117994100294991</v>
      </c>
      <c r="P11" s="37"/>
      <c r="Q11" s="28"/>
      <c r="R11" s="28"/>
      <c r="S11" s="28"/>
      <c r="T11" s="28"/>
      <c r="U11" s="28"/>
      <c r="V11" s="28"/>
      <c r="W11" s="28"/>
      <c r="X11" s="28"/>
    </row>
    <row r="12" spans="1:24">
      <c r="A12" s="6">
        <v>10</v>
      </c>
      <c r="B12" s="40"/>
      <c r="C12" s="3" t="s">
        <v>72</v>
      </c>
      <c r="D12" s="3">
        <v>145</v>
      </c>
      <c r="E12" s="3">
        <v>144</v>
      </c>
      <c r="F12" s="3">
        <v>157</v>
      </c>
      <c r="G12" s="3">
        <v>137</v>
      </c>
      <c r="H12" s="11">
        <v>21.9</v>
      </c>
      <c r="I12" s="11">
        <v>137.41</v>
      </c>
      <c r="J12" s="11">
        <v>306.01</v>
      </c>
      <c r="K12" s="11">
        <v>6.2557077625570781</v>
      </c>
      <c r="P12" s="32"/>
      <c r="Q12" s="28"/>
      <c r="R12" s="28"/>
      <c r="S12" s="28"/>
      <c r="T12" s="28"/>
      <c r="U12" s="28"/>
      <c r="V12" s="28"/>
      <c r="W12" s="28"/>
      <c r="X12" s="28"/>
    </row>
    <row r="13" spans="1:24">
      <c r="A13" s="6">
        <v>13</v>
      </c>
      <c r="B13" s="3" t="s">
        <v>74</v>
      </c>
      <c r="C13" s="3" t="s">
        <v>13</v>
      </c>
      <c r="D13" s="3">
        <v>692</v>
      </c>
      <c r="E13" s="3">
        <v>677</v>
      </c>
      <c r="F13" s="3">
        <v>731</v>
      </c>
      <c r="G13" s="3">
        <v>712</v>
      </c>
      <c r="H13" s="34">
        <v>10</v>
      </c>
      <c r="I13" s="11">
        <v>90.48</v>
      </c>
      <c r="J13" s="11">
        <v>454.44</v>
      </c>
      <c r="K13" s="11">
        <v>71.2</v>
      </c>
      <c r="O13" s="3"/>
      <c r="P13" s="27"/>
      <c r="Q13" s="27"/>
      <c r="R13" s="27"/>
      <c r="S13" s="27"/>
      <c r="T13" s="27"/>
      <c r="U13" s="27"/>
      <c r="V13" s="27"/>
      <c r="W13" s="27"/>
      <c r="X13" s="28"/>
    </row>
    <row r="14" spans="1:24">
      <c r="A14" s="6">
        <v>14</v>
      </c>
      <c r="B14" s="3" t="s">
        <v>75</v>
      </c>
      <c r="C14" s="3" t="s">
        <v>13</v>
      </c>
      <c r="D14" s="3">
        <v>661</v>
      </c>
      <c r="E14" s="3">
        <v>644</v>
      </c>
      <c r="F14" s="3">
        <v>699</v>
      </c>
      <c r="G14" s="3">
        <v>680</v>
      </c>
      <c r="H14" s="34">
        <v>10</v>
      </c>
      <c r="I14" s="11">
        <v>87.67</v>
      </c>
      <c r="J14" s="11">
        <v>452.13</v>
      </c>
      <c r="K14" s="11">
        <v>68</v>
      </c>
      <c r="S14" s="11"/>
      <c r="T14" s="3"/>
      <c r="X14" s="28"/>
    </row>
    <row r="15" spans="1:24">
      <c r="A15" s="6">
        <v>16</v>
      </c>
      <c r="B15" s="3" t="s">
        <v>74</v>
      </c>
      <c r="C15" s="3" t="s">
        <v>9</v>
      </c>
      <c r="D15" s="3">
        <v>307</v>
      </c>
      <c r="E15" s="3">
        <v>301</v>
      </c>
      <c r="F15" s="3">
        <v>326</v>
      </c>
      <c r="G15" s="3">
        <v>308</v>
      </c>
      <c r="H15" s="34">
        <v>118.7</v>
      </c>
      <c r="I15" s="11">
        <v>116.37</v>
      </c>
      <c r="J15" s="11">
        <v>415.93</v>
      </c>
      <c r="K15" s="11">
        <v>2.594776748104465</v>
      </c>
      <c r="S15" s="3"/>
      <c r="T15" s="3"/>
      <c r="X15" s="28"/>
    </row>
    <row r="16" spans="1:24">
      <c r="A16" s="6">
        <v>17</v>
      </c>
      <c r="B16" s="3" t="s">
        <v>75</v>
      </c>
      <c r="C16" s="3" t="s">
        <v>9</v>
      </c>
      <c r="D16" s="3">
        <v>246</v>
      </c>
      <c r="E16" s="3">
        <v>240</v>
      </c>
      <c r="F16" s="3">
        <v>261</v>
      </c>
      <c r="G16" s="3">
        <v>243</v>
      </c>
      <c r="H16" s="34">
        <v>83.4</v>
      </c>
      <c r="I16" s="11">
        <v>122.41</v>
      </c>
      <c r="J16" s="11">
        <v>423.64</v>
      </c>
      <c r="K16" s="11">
        <v>2.9136690647482011</v>
      </c>
      <c r="O16" s="3"/>
      <c r="P16" s="3"/>
      <c r="Q16" s="3"/>
      <c r="R16" s="3"/>
      <c r="S16" s="3"/>
      <c r="T16" s="3"/>
      <c r="U16" s="36"/>
      <c r="V16" s="36"/>
      <c r="W16" s="36"/>
      <c r="X16" s="28"/>
    </row>
    <row r="17" spans="1:25">
      <c r="A17" s="2">
        <v>19</v>
      </c>
      <c r="B17" s="2" t="s">
        <v>81</v>
      </c>
      <c r="C17" s="2" t="s">
        <v>0</v>
      </c>
      <c r="D17" s="2">
        <v>5844</v>
      </c>
      <c r="E17" s="2">
        <v>5751</v>
      </c>
      <c r="F17" s="2">
        <v>6178</v>
      </c>
      <c r="G17" s="2">
        <v>6161</v>
      </c>
      <c r="H17" s="35">
        <v>1</v>
      </c>
      <c r="I17" s="21">
        <v>87.22</v>
      </c>
      <c r="J17" s="21">
        <v>460.94</v>
      </c>
      <c r="K17" s="21">
        <v>61610</v>
      </c>
      <c r="O17" s="3"/>
      <c r="S17" s="3"/>
      <c r="T17" s="3"/>
      <c r="Y17" s="1"/>
    </row>
    <row r="18" spans="1:25">
      <c r="A18" s="6"/>
      <c r="B18" s="3"/>
      <c r="C18" s="3"/>
      <c r="D18" s="3"/>
      <c r="E18" s="3"/>
      <c r="F18" s="3"/>
      <c r="G18" s="7"/>
      <c r="H18" s="11"/>
      <c r="I18" s="11"/>
      <c r="J18" s="11"/>
      <c r="K18" s="11"/>
      <c r="O18" s="3"/>
      <c r="S18" s="3"/>
      <c r="T18" s="3"/>
      <c r="Y18" s="1"/>
    </row>
    <row r="19" spans="1:25">
      <c r="A19" s="6"/>
      <c r="B19" s="3"/>
      <c r="C19" s="3"/>
      <c r="D19" s="3"/>
      <c r="E19" s="3"/>
      <c r="F19" s="3"/>
      <c r="G19" s="7"/>
      <c r="H19" s="11"/>
      <c r="I19" s="11"/>
      <c r="J19" s="11"/>
      <c r="K19" s="11"/>
      <c r="O19" s="3"/>
      <c r="P19" s="3"/>
      <c r="Q19" s="3"/>
      <c r="R19" s="3"/>
      <c r="S19" s="3"/>
      <c r="T19" s="3"/>
      <c r="Y19" s="1"/>
    </row>
    <row r="20" spans="1:25">
      <c r="A20" s="6"/>
      <c r="B20" s="3"/>
      <c r="C20" s="3"/>
      <c r="D20" s="3"/>
      <c r="E20" s="3"/>
      <c r="F20" s="3"/>
      <c r="G20" s="7"/>
      <c r="H20" s="11"/>
      <c r="I20" s="11"/>
      <c r="J20" s="11"/>
      <c r="K20" s="11"/>
      <c r="P20" s="3"/>
      <c r="Q20" s="3"/>
      <c r="R20" s="3"/>
      <c r="S20" s="3"/>
      <c r="T20" s="3"/>
      <c r="U20" s="3"/>
      <c r="V20" s="11"/>
      <c r="W20" s="11"/>
      <c r="X20" s="1"/>
      <c r="Y20" s="1"/>
    </row>
    <row r="21" spans="1:25">
      <c r="A21" s="6"/>
      <c r="B21" s="3"/>
      <c r="C21" s="3"/>
      <c r="D21" s="3"/>
      <c r="E21" s="3"/>
      <c r="F21" s="3"/>
      <c r="G21" s="7"/>
      <c r="H21" s="11"/>
      <c r="I21" s="11"/>
      <c r="J21" s="11"/>
      <c r="K21" s="11"/>
      <c r="P21" s="3"/>
      <c r="Q21" s="3"/>
      <c r="R21" s="3"/>
      <c r="S21" s="3"/>
      <c r="T21" s="3"/>
      <c r="U21" s="3"/>
      <c r="V21" s="11"/>
      <c r="W21" s="11"/>
      <c r="X21" s="11"/>
      <c r="Y21" s="11"/>
    </row>
    <row r="22" spans="1:25">
      <c r="A22" s="6"/>
      <c r="B22" s="3"/>
      <c r="C22" s="3"/>
      <c r="D22" s="3"/>
      <c r="E22" s="3"/>
      <c r="F22" s="3"/>
      <c r="G22" s="7"/>
      <c r="H22" s="11"/>
      <c r="I22" s="11"/>
      <c r="J22" s="11"/>
      <c r="K22" s="11"/>
      <c r="P22" s="3"/>
      <c r="Q22" s="3"/>
      <c r="R22" s="3"/>
      <c r="S22" s="3"/>
      <c r="T22" s="3"/>
      <c r="U22" s="3"/>
      <c r="V22" s="11"/>
      <c r="W22" s="11"/>
      <c r="X22" s="11"/>
      <c r="Y22" s="11"/>
    </row>
    <row r="23" spans="1:25">
      <c r="A23" s="6"/>
      <c r="B23" s="3"/>
      <c r="C23" s="3"/>
      <c r="D23" s="3"/>
      <c r="E23" s="3"/>
      <c r="F23" s="3"/>
      <c r="G23" s="7"/>
      <c r="H23" s="11"/>
      <c r="I23" s="11"/>
      <c r="J23" s="11"/>
      <c r="K23" s="11"/>
      <c r="P23" s="3"/>
      <c r="Q23" s="3"/>
      <c r="R23" s="3"/>
      <c r="S23" s="3"/>
      <c r="T23" s="3"/>
      <c r="U23" s="3"/>
      <c r="V23" s="11"/>
      <c r="W23" s="11"/>
      <c r="X23" s="11"/>
      <c r="Y23" s="11"/>
    </row>
    <row r="24" spans="1:25">
      <c r="A24" s="6"/>
      <c r="B24" s="3"/>
      <c r="C24" s="3"/>
      <c r="D24" s="3"/>
      <c r="E24" s="3"/>
      <c r="F24" s="3"/>
      <c r="G24" s="7"/>
      <c r="H24" s="11"/>
      <c r="I24" s="11"/>
      <c r="J24" s="11"/>
      <c r="K24" s="11"/>
      <c r="O24" s="11"/>
      <c r="P24" s="3"/>
      <c r="Q24" s="3"/>
      <c r="R24" s="3"/>
      <c r="S24" s="3"/>
      <c r="T24" s="3"/>
      <c r="U24" s="3"/>
      <c r="V24" s="11"/>
      <c r="W24" s="11"/>
      <c r="X24" s="11"/>
      <c r="Y24" s="11"/>
    </row>
    <row r="25" spans="1:25">
      <c r="A25" s="6"/>
      <c r="B25" s="3"/>
      <c r="C25" s="3"/>
      <c r="D25" s="3"/>
      <c r="E25" s="3"/>
      <c r="F25" s="3"/>
      <c r="G25" s="7"/>
      <c r="H25" s="11"/>
      <c r="I25" s="11"/>
      <c r="J25" s="11"/>
      <c r="K25" s="11"/>
      <c r="O25" s="11"/>
      <c r="P25" s="3"/>
      <c r="Q25" s="3"/>
      <c r="R25" s="3"/>
      <c r="S25" s="3"/>
      <c r="T25" s="3"/>
      <c r="U25" s="3"/>
      <c r="V25" s="3"/>
      <c r="W25" s="3"/>
      <c r="X25" s="11"/>
      <c r="Y25" s="11"/>
    </row>
    <row r="26" spans="1:25">
      <c r="A26" s="6"/>
      <c r="B26" s="3"/>
      <c r="C26" s="3"/>
      <c r="D26" s="3"/>
      <c r="E26" s="3"/>
      <c r="F26" s="3"/>
      <c r="G26" s="3"/>
      <c r="O26" s="11"/>
      <c r="P26" s="3"/>
      <c r="Q26" s="3"/>
      <c r="R26" s="3"/>
      <c r="S26" s="3"/>
      <c r="T26" s="3"/>
      <c r="U26" s="3"/>
      <c r="V26" s="3"/>
      <c r="W26" s="3"/>
      <c r="X26" s="11"/>
      <c r="Y26" s="11"/>
    </row>
    <row r="27" spans="1:25">
      <c r="A27" s="6"/>
      <c r="B27" s="3"/>
      <c r="C27" s="3"/>
      <c r="D27" s="3"/>
      <c r="E27" s="3"/>
      <c r="F27" s="3"/>
      <c r="G27" s="3"/>
      <c r="O27" s="11"/>
      <c r="X27" s="3"/>
      <c r="Y27" s="3"/>
    </row>
    <row r="28" spans="1:25">
      <c r="E28" s="3"/>
      <c r="F28" s="3"/>
      <c r="G28" s="3"/>
      <c r="H28" s="3"/>
      <c r="I28" s="3"/>
      <c r="J28" s="3"/>
      <c r="K28" s="3"/>
      <c r="L28" s="3"/>
      <c r="M28" s="11"/>
      <c r="N28" s="11"/>
      <c r="X28" s="3"/>
      <c r="Y28" s="3"/>
    </row>
    <row r="29" spans="1:25">
      <c r="E29" s="3"/>
      <c r="F29" s="3"/>
      <c r="G29" s="3"/>
      <c r="H29" s="3"/>
      <c r="I29" s="3"/>
      <c r="J29" s="3"/>
      <c r="K29" s="3"/>
      <c r="L29" s="3"/>
      <c r="M29" s="11"/>
      <c r="N29" s="11"/>
    </row>
    <row r="30" spans="1:25">
      <c r="E30" s="3"/>
    </row>
    <row r="31" spans="1:25">
      <c r="E31" s="3"/>
      <c r="O31" s="11"/>
    </row>
    <row r="32" spans="1:25">
      <c r="E32" s="3"/>
    </row>
    <row r="33" spans="5:15">
      <c r="E33" s="3"/>
      <c r="F33" s="3"/>
      <c r="G33" s="3"/>
      <c r="H33" s="3"/>
      <c r="I33" s="3"/>
      <c r="J33" s="3"/>
      <c r="K33" s="3"/>
      <c r="L33" s="34"/>
      <c r="M33" s="11"/>
      <c r="N33" s="11"/>
    </row>
    <row r="34" spans="5:15">
      <c r="E34" s="3"/>
    </row>
    <row r="35" spans="5:15">
      <c r="E35" s="3"/>
      <c r="O35" s="11"/>
    </row>
    <row r="36" spans="5:15">
      <c r="E36" s="3"/>
    </row>
    <row r="37" spans="5:15">
      <c r="E37" s="3"/>
      <c r="F37" s="3"/>
      <c r="G37" s="3"/>
      <c r="H37" s="3"/>
      <c r="I37" s="3"/>
      <c r="J37" s="3"/>
      <c r="K37" s="3"/>
      <c r="L37" s="34"/>
      <c r="M37" s="11"/>
      <c r="N37" s="11"/>
      <c r="O37" s="3"/>
    </row>
    <row r="38" spans="5:15">
      <c r="E38" s="3"/>
      <c r="F38" s="3"/>
    </row>
    <row r="39" spans="5:15"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mergeCells count="4">
    <mergeCell ref="O2:O3"/>
    <mergeCell ref="P2:P3"/>
    <mergeCell ref="B9:B10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E19 L-Glucose</vt:lpstr>
      <vt:lpstr>P4 L-Glucose</vt:lpstr>
      <vt:lpstr>Adult L-Glucose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Habgood</dc:creator>
  <cp:lastModifiedBy>Mark Habgood</cp:lastModifiedBy>
  <dcterms:created xsi:type="dcterms:W3CDTF">2019-07-30T04:33:02Z</dcterms:created>
  <dcterms:modified xsi:type="dcterms:W3CDTF">2019-07-30T23:54:48Z</dcterms:modified>
</cp:coreProperties>
</file>