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dbulach/Documents/Work_Projects/Adler Chapter/"/>
    </mc:Choice>
  </mc:AlternateContent>
  <bookViews>
    <workbookView xWindow="0" yWindow="460" windowWidth="25600" windowHeight="15080" tabRatio="500" activeTab="5"/>
  </bookViews>
  <sheets>
    <sheet name="Table 1" sheetId="23" r:id="rId1"/>
    <sheet name="Table 2" sheetId="24" r:id="rId2"/>
    <sheet name="Table 3" sheetId="3" r:id="rId3"/>
    <sheet name="Table 4" sheetId="1" r:id="rId4"/>
    <sheet name="Table 5" sheetId="27" r:id="rId5"/>
    <sheet name="Table 6" sheetId="31" r:id="rId6"/>
  </sheets>
  <definedNames>
    <definedName name="_xlnm._FilterDatabase" localSheetId="3" hidden="1">'Table 4'!$A$2:$AI$593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354" i="1" l="1"/>
  <c r="AI344" i="1"/>
  <c r="AI367" i="1"/>
  <c r="AI450" i="1"/>
  <c r="AI447" i="1"/>
  <c r="AI445" i="1"/>
  <c r="AI444" i="1"/>
  <c r="AI455" i="1"/>
  <c r="AI456" i="1"/>
  <c r="AI469" i="1"/>
  <c r="AI467" i="1"/>
  <c r="AI464" i="1"/>
  <c r="AI463" i="1"/>
  <c r="AI462" i="1"/>
  <c r="AI325" i="1"/>
  <c r="AI336" i="1"/>
  <c r="AI334" i="1"/>
  <c r="AI333" i="1"/>
  <c r="AI328" i="1"/>
  <c r="AI339" i="1"/>
  <c r="AI368" i="1"/>
  <c r="AI435" i="1"/>
  <c r="AI369" i="1"/>
  <c r="AI434" i="1"/>
  <c r="AI433" i="1"/>
  <c r="AI432" i="1"/>
  <c r="AI431" i="1"/>
  <c r="AI404" i="1"/>
  <c r="AI372" i="1"/>
  <c r="AI371" i="1"/>
  <c r="AI370" i="1"/>
  <c r="AI436" i="1"/>
  <c r="AI298" i="1"/>
  <c r="AI309" i="1"/>
  <c r="AI299" i="1"/>
  <c r="AI308" i="1"/>
  <c r="AI307" i="1"/>
  <c r="AI305" i="1"/>
  <c r="AI304" i="1"/>
  <c r="AI303" i="1"/>
  <c r="AI302" i="1"/>
  <c r="AI301" i="1"/>
  <c r="AI300" i="1"/>
  <c r="AI310" i="1"/>
  <c r="AI312" i="1"/>
  <c r="AI322" i="1"/>
  <c r="AI313" i="1"/>
  <c r="AI320" i="1"/>
  <c r="AI319" i="1"/>
  <c r="AI318" i="1"/>
  <c r="AI317" i="1"/>
  <c r="AI316" i="1"/>
  <c r="AI314" i="1"/>
  <c r="AI323" i="1"/>
  <c r="AI346" i="1"/>
  <c r="AI342" i="1"/>
  <c r="AI451" i="1"/>
  <c r="AI448" i="1"/>
  <c r="AI454" i="1"/>
  <c r="AI324" i="1"/>
  <c r="AI335" i="1"/>
  <c r="AI329" i="1"/>
  <c r="AI337" i="1"/>
  <c r="AI315" i="1"/>
  <c r="AI321" i="1"/>
  <c r="AI341" i="1"/>
  <c r="AI326" i="1"/>
  <c r="AI110" i="1"/>
  <c r="AI111" i="1"/>
  <c r="AI113" i="1"/>
  <c r="AI114" i="1"/>
  <c r="AI115" i="1"/>
  <c r="AI116" i="1"/>
  <c r="AI117" i="1"/>
  <c r="AI118" i="1"/>
  <c r="AI119" i="1"/>
  <c r="AI120" i="1"/>
  <c r="AI121" i="1"/>
  <c r="AI123" i="1"/>
  <c r="AI133" i="1"/>
  <c r="AI139" i="1"/>
  <c r="AI145" i="1"/>
  <c r="AI164" i="1"/>
  <c r="AI165" i="1"/>
  <c r="AI169" i="1"/>
  <c r="AI277" i="1"/>
  <c r="AI282" i="1"/>
  <c r="AI284" i="1"/>
  <c r="AI288" i="1"/>
  <c r="AI330" i="1"/>
  <c r="AI332" i="1"/>
  <c r="AI340" i="1"/>
  <c r="AI345" i="1"/>
  <c r="AI347" i="1"/>
  <c r="AI352" i="1"/>
  <c r="AI353" i="1"/>
  <c r="AI357" i="1"/>
  <c r="AI358" i="1"/>
  <c r="AI361" i="1"/>
  <c r="AI178" i="1"/>
  <c r="AI180" i="1"/>
  <c r="AI181" i="1"/>
  <c r="AI184" i="1"/>
  <c r="AI188" i="1"/>
  <c r="AI196" i="1"/>
  <c r="AI202" i="1"/>
  <c r="AI203" i="1"/>
  <c r="AI204" i="1"/>
  <c r="AI205" i="1"/>
  <c r="AI210" i="1"/>
  <c r="AI211" i="1"/>
  <c r="AI212" i="1"/>
  <c r="AI214" i="1"/>
  <c r="AI215" i="1"/>
  <c r="AI217" i="1"/>
  <c r="AI218" i="1"/>
  <c r="AI219" i="1"/>
  <c r="AI220" i="1"/>
  <c r="AI225" i="1"/>
  <c r="AI228" i="1"/>
  <c r="AI230" i="1"/>
  <c r="AI233" i="1"/>
  <c r="AI234" i="1"/>
  <c r="AI235" i="1"/>
  <c r="AI237" i="1"/>
  <c r="AI239" i="1"/>
  <c r="AI246" i="1"/>
  <c r="AI255" i="1"/>
  <c r="AI257" i="1"/>
  <c r="AI258" i="1"/>
  <c r="AI259" i="1"/>
  <c r="AI260" i="1"/>
  <c r="AI261" i="1"/>
  <c r="AI262" i="1"/>
  <c r="AI263" i="1"/>
  <c r="AI264" i="1"/>
  <c r="AI265" i="1"/>
  <c r="AI362" i="1"/>
  <c r="AI363" i="1"/>
  <c r="AI366" i="1"/>
  <c r="AI374" i="1"/>
  <c r="AI380" i="1"/>
  <c r="AI385" i="1"/>
  <c r="AI386" i="1"/>
  <c r="AI388" i="1"/>
  <c r="AI389" i="1"/>
  <c r="AI390" i="1"/>
  <c r="AI391" i="1"/>
  <c r="AI396" i="1"/>
  <c r="AI266" i="1"/>
  <c r="AI267" i="1"/>
  <c r="AI268" i="1"/>
  <c r="AI269" i="1"/>
  <c r="AI270" i="1"/>
  <c r="AI401" i="1"/>
  <c r="AI405" i="1"/>
  <c r="AI406" i="1"/>
  <c r="AI407" i="1"/>
  <c r="AI408" i="1"/>
  <c r="AI414" i="1"/>
  <c r="AI415" i="1"/>
  <c r="AI416" i="1"/>
  <c r="AI437" i="1"/>
  <c r="AI438" i="1"/>
  <c r="AI443" i="1"/>
  <c r="AI452" i="1"/>
  <c r="AI458" i="1"/>
  <c r="AI149" i="1"/>
  <c r="AI461" i="1"/>
  <c r="AI465" i="1"/>
  <c r="AI466" i="1"/>
  <c r="AI468" i="1"/>
  <c r="AI470" i="1"/>
  <c r="AI471" i="1"/>
  <c r="AI472" i="1"/>
  <c r="AI393" i="1"/>
  <c r="AI174" i="1"/>
  <c r="AI287" i="1"/>
  <c r="AI384" i="1"/>
  <c r="AI79" i="1"/>
  <c r="AI439" i="1"/>
  <c r="AI440" i="1"/>
  <c r="AI74" i="1"/>
  <c r="AI175" i="1"/>
  <c r="AI289" i="1"/>
  <c r="AI394" i="1"/>
  <c r="AI403" i="1"/>
  <c r="AI172" i="1"/>
  <c r="AI419" i="1"/>
  <c r="AI163" i="1"/>
  <c r="AI420" i="1"/>
  <c r="AI306" i="1"/>
  <c r="AI127" i="1"/>
  <c r="AI360" i="1"/>
  <c r="AI155" i="1"/>
  <c r="AI382" i="1"/>
  <c r="AI60" i="1"/>
  <c r="AI278" i="1"/>
  <c r="AI351" i="1"/>
  <c r="AI80" i="1"/>
  <c r="AI151" i="1"/>
  <c r="AI63" i="1"/>
  <c r="AI291" i="1"/>
  <c r="AI62" i="1"/>
  <c r="AI61" i="1"/>
  <c r="AI409" i="1"/>
  <c r="AI173" i="1"/>
  <c r="AI156" i="1"/>
  <c r="AI64" i="1"/>
  <c r="AI65" i="1"/>
  <c r="AI66" i="1"/>
  <c r="AI67" i="1"/>
  <c r="AI68" i="1"/>
  <c r="AI69" i="1"/>
  <c r="AI70" i="1"/>
  <c r="AI71" i="1"/>
  <c r="AI72" i="1"/>
  <c r="AI73" i="1"/>
  <c r="AI75" i="1"/>
  <c r="AI76" i="1"/>
  <c r="AI77" i="1"/>
  <c r="AI78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50" i="1"/>
  <c r="AI152" i="1"/>
  <c r="AI153" i="1"/>
  <c r="AI154" i="1"/>
  <c r="AI166" i="1"/>
  <c r="AI167" i="1"/>
  <c r="AI168" i="1"/>
  <c r="AI275" i="1"/>
  <c r="AI276" i="1"/>
  <c r="AI279" i="1"/>
  <c r="AI280" i="1"/>
  <c r="AI290" i="1"/>
  <c r="AI292" i="1"/>
  <c r="AI191" i="1"/>
  <c r="AI192" i="1"/>
  <c r="AI193" i="1"/>
  <c r="AI195" i="1"/>
  <c r="AI197" i="1"/>
  <c r="AI198" i="1"/>
  <c r="AI199" i="1"/>
  <c r="AI200" i="1"/>
  <c r="AI201" i="1"/>
  <c r="AI207" i="1"/>
  <c r="AI208" i="1"/>
  <c r="AI221" i="1"/>
  <c r="AI224" i="1"/>
  <c r="AI222" i="1"/>
  <c r="AI226" i="1"/>
  <c r="AI229" i="1"/>
  <c r="AI236" i="1"/>
  <c r="AI271" i="1"/>
  <c r="AI397" i="1"/>
  <c r="AI281" i="1"/>
  <c r="AI179" i="1"/>
  <c r="AI364" i="1"/>
  <c r="AI378" i="1"/>
  <c r="AI376" i="1"/>
  <c r="AI377" i="1"/>
  <c r="AI134" i="1"/>
  <c r="AI142" i="1"/>
  <c r="AI135" i="1"/>
  <c r="AI348" i="1"/>
  <c r="AI349" i="1"/>
  <c r="AI350" i="1"/>
  <c r="AI417" i="1"/>
  <c r="AI295" i="1"/>
  <c r="AI160" i="1"/>
  <c r="AI398" i="1"/>
  <c r="AI449" i="1"/>
  <c r="AI327" i="1"/>
  <c r="AI373" i="1"/>
  <c r="AI395" i="1"/>
  <c r="AI283" i="1"/>
  <c r="AI381" i="1"/>
  <c r="AI136" i="1"/>
  <c r="AI124" i="1"/>
  <c r="AI125" i="1"/>
  <c r="AI162" i="1"/>
  <c r="AI356" i="1"/>
  <c r="AI158" i="1"/>
  <c r="AI157" i="1"/>
  <c r="AI457" i="1"/>
  <c r="AI144" i="1"/>
  <c r="AI159" i="1"/>
  <c r="AI161" i="1"/>
  <c r="AI311" i="1"/>
  <c r="AI331" i="1"/>
  <c r="AI338" i="1"/>
  <c r="AI343" i="1"/>
  <c r="AI355" i="1"/>
  <c r="AI400" i="1"/>
  <c r="AI399" i="1"/>
  <c r="AI421" i="1"/>
  <c r="AI422" i="1"/>
  <c r="AI423" i="1"/>
  <c r="AI424" i="1"/>
  <c r="AI425" i="1"/>
  <c r="AI426" i="1"/>
  <c r="AI427" i="1"/>
  <c r="AI429" i="1"/>
  <c r="AI428" i="1"/>
  <c r="AI430" i="1"/>
  <c r="AI453" i="1"/>
  <c r="AI359" i="1"/>
  <c r="AI442" i="1"/>
  <c r="AI296" i="1"/>
  <c r="AI274" i="1"/>
  <c r="AI379" i="1"/>
  <c r="AI126" i="1"/>
  <c r="AI177" i="1"/>
  <c r="AI459" i="1"/>
  <c r="AI297" i="1"/>
  <c r="AI285" i="1"/>
  <c r="AI286" i="1"/>
  <c r="AI446" i="1"/>
  <c r="AI128" i="1"/>
  <c r="AI129" i="1"/>
  <c r="AI132" i="1"/>
  <c r="AI171" i="1"/>
  <c r="AI273" i="1"/>
  <c r="AI170" i="1"/>
  <c r="AI272" i="1"/>
  <c r="AI375" i="1"/>
  <c r="AI293" i="1"/>
  <c r="AI418" i="1"/>
  <c r="AI243" i="1"/>
  <c r="AI244" i="1"/>
  <c r="AI392" i="1"/>
  <c r="AI410" i="1"/>
  <c r="AI147" i="1"/>
  <c r="AI141" i="1"/>
  <c r="AI441" i="1"/>
  <c r="AI245" i="1"/>
  <c r="AI216" i="1"/>
  <c r="AI223" i="1"/>
  <c r="AI250" i="1"/>
  <c r="AI238" i="1"/>
  <c r="AI242" i="1"/>
  <c r="AI143" i="1"/>
  <c r="AI206" i="1"/>
  <c r="AI209" i="1"/>
  <c r="AI251" i="1"/>
  <c r="AI256" i="1"/>
  <c r="AI183" i="1"/>
  <c r="AI240" i="1"/>
  <c r="AI252" i="1"/>
  <c r="AI460" i="1"/>
  <c r="AI253" i="1"/>
  <c r="AI249" i="1"/>
  <c r="AI247" i="1"/>
  <c r="AI387" i="1"/>
  <c r="AI122" i="1"/>
  <c r="AI413" i="1"/>
  <c r="AI383" i="1"/>
  <c r="AI411" i="1"/>
  <c r="AI194" i="1"/>
  <c r="AI402" i="1"/>
  <c r="AI137" i="1"/>
  <c r="AI138" i="1"/>
  <c r="AI130" i="1"/>
  <c r="AI294" i="1"/>
  <c r="AI112" i="1"/>
  <c r="AI187" i="1"/>
  <c r="AI227" i="1"/>
  <c r="AI254" i="1"/>
  <c r="AI186" i="1"/>
  <c r="AI146" i="1"/>
  <c r="AI131" i="1"/>
  <c r="AI412" i="1"/>
  <c r="AI148" i="1"/>
  <c r="AI140" i="1"/>
  <c r="AI213" i="1"/>
  <c r="AI248" i="1"/>
  <c r="AI231" i="1"/>
  <c r="AI241" i="1"/>
  <c r="AI182" i="1"/>
  <c r="AI185" i="1"/>
  <c r="AI176" i="1"/>
  <c r="AI189" i="1"/>
  <c r="AI190" i="1"/>
  <c r="AI232" i="1"/>
  <c r="AI365" i="1"/>
  <c r="AI478" i="1"/>
  <c r="AI27" i="1"/>
  <c r="AI48" i="1"/>
  <c r="AI38" i="1"/>
  <c r="AI37" i="1"/>
  <c r="AI54" i="1"/>
  <c r="AI29" i="1"/>
  <c r="AI21" i="1"/>
  <c r="AI32" i="1"/>
  <c r="AI20" i="1"/>
  <c r="AI44" i="1"/>
  <c r="AI47" i="1"/>
  <c r="AI28" i="1"/>
  <c r="AI24" i="1"/>
  <c r="AI25" i="1"/>
  <c r="AI23" i="1"/>
  <c r="AI52" i="1"/>
  <c r="AI33" i="1"/>
  <c r="AI34" i="1"/>
  <c r="AI35" i="1"/>
  <c r="AI39" i="1"/>
  <c r="AI42" i="1"/>
  <c r="AI49" i="1"/>
  <c r="AI50" i="1"/>
  <c r="AI43" i="1"/>
  <c r="AI51" i="1"/>
  <c r="AI19" i="1"/>
  <c r="AI41" i="1"/>
  <c r="AI46" i="1"/>
  <c r="AI55" i="1"/>
  <c r="AI40" i="1"/>
  <c r="AI17" i="1"/>
  <c r="AI53" i="1"/>
  <c r="AI18" i="1"/>
  <c r="AI31" i="1"/>
  <c r="AI26" i="1"/>
  <c r="AI36" i="1"/>
  <c r="AI30" i="1"/>
  <c r="AI22" i="1"/>
  <c r="AI45" i="1"/>
  <c r="AI530" i="1"/>
  <c r="AI531" i="1"/>
  <c r="AI532" i="1"/>
  <c r="AI515" i="1"/>
  <c r="AI518" i="1"/>
  <c r="AI520" i="1"/>
  <c r="AI521" i="1"/>
  <c r="AI523" i="1"/>
  <c r="AI486" i="1"/>
  <c r="AI525" i="1"/>
  <c r="AI558" i="1"/>
  <c r="AI492" i="1"/>
  <c r="AI493" i="1"/>
  <c r="AI561" i="1"/>
  <c r="AI562" i="1"/>
  <c r="AI484" i="1"/>
  <c r="AI528" i="1"/>
  <c r="AI500" i="1"/>
  <c r="AI14" i="1"/>
  <c r="AI483" i="1"/>
  <c r="AI559" i="1"/>
  <c r="AI552" i="1"/>
  <c r="AI547" i="1"/>
  <c r="AI568" i="1"/>
  <c r="AI569" i="1"/>
  <c r="AI567" i="1"/>
  <c r="AI536" i="1"/>
  <c r="AI585" i="1"/>
  <c r="AI583" i="1"/>
  <c r="AI582" i="1"/>
  <c r="AI588" i="1"/>
  <c r="AI3" i="1"/>
  <c r="AI6" i="1"/>
  <c r="AI5" i="1"/>
  <c r="AI4" i="1"/>
  <c r="AI7" i="1"/>
  <c r="AI9" i="1"/>
  <c r="AI11" i="1"/>
  <c r="AI10" i="1"/>
  <c r="AI475" i="1"/>
  <c r="AI474" i="1"/>
  <c r="AI516" i="1"/>
  <c r="AI517" i="1"/>
  <c r="AI519" i="1"/>
  <c r="AI533" i="1"/>
  <c r="AI534" i="1"/>
  <c r="AI535" i="1"/>
  <c r="AI537" i="1"/>
  <c r="AI538" i="1"/>
  <c r="AI573" i="1"/>
  <c r="AI574" i="1"/>
  <c r="AI575" i="1"/>
  <c r="AI576" i="1"/>
  <c r="AI577" i="1"/>
  <c r="AI578" i="1"/>
  <c r="AI580" i="1"/>
  <c r="AI579" i="1"/>
  <c r="AI546" i="1"/>
  <c r="AI488" i="1"/>
  <c r="AI485" i="1"/>
  <c r="AI487" i="1"/>
  <c r="AI586" i="1"/>
  <c r="AI590" i="1"/>
  <c r="AI501" i="1"/>
  <c r="AI549" i="1"/>
  <c r="AI550" i="1"/>
  <c r="AI553" i="1"/>
  <c r="AI555" i="1"/>
  <c r="AI556" i="1"/>
  <c r="AI564" i="1"/>
  <c r="AI581" i="1"/>
  <c r="AI542" i="1"/>
  <c r="AI522" i="1"/>
  <c r="AI473" i="1"/>
  <c r="AI482" i="1"/>
  <c r="AI8" i="1"/>
  <c r="AI563" i="1"/>
  <c r="AI495" i="1"/>
  <c r="AI498" i="1"/>
  <c r="AI481" i="1"/>
  <c r="AI504" i="1"/>
  <c r="AI526" i="1"/>
  <c r="AI490" i="1"/>
  <c r="AI587" i="1"/>
  <c r="AI589" i="1"/>
  <c r="AI540" i="1"/>
  <c r="AI476" i="1"/>
  <c r="AI554" i="1"/>
  <c r="AI541" i="1"/>
  <c r="AI544" i="1"/>
  <c r="AI560" i="1"/>
  <c r="AI499" i="1"/>
  <c r="AI489" i="1"/>
  <c r="AI570" i="1"/>
  <c r="AI529" i="1"/>
  <c r="AI557" i="1"/>
  <c r="AI545" i="1"/>
  <c r="AI527" i="1"/>
  <c r="AI512" i="1"/>
  <c r="AI539" i="1"/>
  <c r="AI477" i="1"/>
  <c r="AI479" i="1"/>
  <c r="AI480" i="1"/>
  <c r="AI511" i="1"/>
  <c r="AI496" i="1"/>
  <c r="AI566" i="1"/>
  <c r="AI497" i="1"/>
  <c r="AI551" i="1"/>
  <c r="AI524" i="1"/>
  <c r="AI494" i="1"/>
  <c r="AI12" i="1"/>
  <c r="AI491" i="1"/>
  <c r="AI543" i="1"/>
  <c r="AI584" i="1"/>
  <c r="AI548" i="1"/>
  <c r="AI13" i="1"/>
  <c r="AI502" i="1"/>
  <c r="AI503" i="1"/>
  <c r="AI565" i="1"/>
  <c r="F30" i="3"/>
  <c r="F29" i="3"/>
  <c r="F28" i="3"/>
  <c r="F27" i="3"/>
  <c r="AI507" i="1"/>
  <c r="AI506" i="1"/>
  <c r="AI508" i="1"/>
  <c r="AI505" i="1"/>
  <c r="AI509" i="1"/>
  <c r="AI510" i="1"/>
  <c r="AI58" i="1"/>
  <c r="AI56" i="1"/>
  <c r="AI57" i="1"/>
  <c r="AI592" i="1"/>
  <c r="AI59" i="1"/>
  <c r="AI16" i="1"/>
  <c r="AI514" i="1"/>
  <c r="AI513" i="1"/>
  <c r="AI591" i="1"/>
  <c r="AI593" i="1"/>
  <c r="AI572" i="1"/>
  <c r="AI571" i="1"/>
  <c r="AI15" i="1"/>
  <c r="B6" i="2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7" i="3"/>
  <c r="D4" i="3"/>
  <c r="D5" i="3"/>
  <c r="D6" i="3"/>
  <c r="D3" i="3"/>
</calcChain>
</file>

<file path=xl/sharedStrings.xml><?xml version="1.0" encoding="utf-8"?>
<sst xmlns="http://schemas.openxmlformats.org/spreadsheetml/2006/main" count="10534" uniqueCount="3820">
  <si>
    <t>Strain</t>
  </si>
  <si>
    <t>BioSample</t>
  </si>
  <si>
    <t>BioProject</t>
  </si>
  <si>
    <t>Assembly</t>
  </si>
  <si>
    <t>Size (Mb)</t>
  </si>
  <si>
    <t>GC%</t>
  </si>
  <si>
    <t>WGS</t>
  </si>
  <si>
    <t>Scaffolds</t>
  </si>
  <si>
    <t>Level</t>
  </si>
  <si>
    <t>L 60</t>
  </si>
  <si>
    <t xml:space="preserve">SAMN02436435 </t>
  </si>
  <si>
    <t>PRJNA74069</t>
  </si>
  <si>
    <t xml:space="preserve">GCA_000243815.3 </t>
  </si>
  <si>
    <t>-</t>
  </si>
  <si>
    <t>AHMT02</t>
  </si>
  <si>
    <t>Contig</t>
  </si>
  <si>
    <t>Leptospira alexanderi</t>
  </si>
  <si>
    <t xml:space="preserve">SAMN02947771 </t>
  </si>
  <si>
    <t>PRJNA257144</t>
  </si>
  <si>
    <t xml:space="preserve">GCA_002009775.1 </t>
  </si>
  <si>
    <t>JQGS01</t>
  </si>
  <si>
    <t xml:space="preserve">SAMN02947770 </t>
  </si>
  <si>
    <t xml:space="preserve">GCA_002009805.1 </t>
  </si>
  <si>
    <t>JQGU01</t>
  </si>
  <si>
    <t xml:space="preserve">SAMN02947769 </t>
  </si>
  <si>
    <t xml:space="preserve">GCA_002009825.1 </t>
  </si>
  <si>
    <t>JQGV01</t>
  </si>
  <si>
    <t xml:space="preserve">SAMN02947886 </t>
  </si>
  <si>
    <t xml:space="preserve">GCA_002009835.1 </t>
  </si>
  <si>
    <t>JQGT01</t>
  </si>
  <si>
    <t xml:space="preserve">SAMN02947772 </t>
  </si>
  <si>
    <t xml:space="preserve">GCA_002009845.1 </t>
  </si>
  <si>
    <t>JQGW01</t>
  </si>
  <si>
    <t>SRR403925</t>
  </si>
  <si>
    <t>SRR353220, SRR353221</t>
  </si>
  <si>
    <t>JCVI</t>
  </si>
  <si>
    <t>Project</t>
  </si>
  <si>
    <t>Serovar</t>
  </si>
  <si>
    <t>Manhao 3</t>
  </si>
  <si>
    <t>PubMed</t>
  </si>
  <si>
    <t>Serogroup</t>
  </si>
  <si>
    <t>Autumnalis</t>
  </si>
  <si>
    <t>Rana nigromaculata</t>
  </si>
  <si>
    <t>Rattus flavipectus</t>
  </si>
  <si>
    <t>Rattus losea</t>
  </si>
  <si>
    <t>Hebdomadis</t>
  </si>
  <si>
    <t>Grippotyphosa</t>
  </si>
  <si>
    <t>Apodemus agrarius</t>
  </si>
  <si>
    <t>Apodemus chevrieri</t>
  </si>
  <si>
    <t>56601-V</t>
  </si>
  <si>
    <t>56606-V</t>
  </si>
  <si>
    <t>56609-V</t>
  </si>
  <si>
    <t>A05D31</t>
  </si>
  <si>
    <t>CMCC-1</t>
  </si>
  <si>
    <t>CMCC-2</t>
  </si>
  <si>
    <t>CMCC-3</t>
  </si>
  <si>
    <t>G30</t>
  </si>
  <si>
    <t>G32</t>
  </si>
  <si>
    <t>H30H0728</t>
  </si>
  <si>
    <t>H78Shuang4</t>
  </si>
  <si>
    <t>Frog</t>
  </si>
  <si>
    <t>J42</t>
  </si>
  <si>
    <t>J50</t>
  </si>
  <si>
    <t>Canicola</t>
  </si>
  <si>
    <t>J9</t>
  </si>
  <si>
    <t>Nicaragua</t>
  </si>
  <si>
    <t>Chinese National Human Genome Center</t>
  </si>
  <si>
    <t>Isolation Year</t>
  </si>
  <si>
    <t>Isolation Host</t>
  </si>
  <si>
    <t>SRR1539040</t>
  </si>
  <si>
    <t>AY631880</t>
  </si>
  <si>
    <t>L 60; ATCC 700520</t>
  </si>
  <si>
    <t>79601; ATCC BAA-2439</t>
  </si>
  <si>
    <t>AY631881</t>
  </si>
  <si>
    <t>Leptospira alstonii</t>
  </si>
  <si>
    <t>GWTS #1</t>
  </si>
  <si>
    <t xml:space="preserve">SAMN04546715 </t>
  </si>
  <si>
    <t>PRJNA315006</t>
  </si>
  <si>
    <t xml:space="preserve">GCA_001729245.1 </t>
  </si>
  <si>
    <t>Complete Genome</t>
  </si>
  <si>
    <t>80-412</t>
  </si>
  <si>
    <t xml:space="preserve">SAMN02436571 </t>
  </si>
  <si>
    <t>PRJNA177154</t>
  </si>
  <si>
    <t xml:space="preserve">GCA_000332555.2 </t>
  </si>
  <si>
    <t>AOHD02</t>
  </si>
  <si>
    <t xml:space="preserve">SAMN01801604 </t>
  </si>
  <si>
    <t>PRJNA177155</t>
  </si>
  <si>
    <t xml:space="preserve">GCA_000347175.1 </t>
  </si>
  <si>
    <t>ANIK01</t>
  </si>
  <si>
    <t xml:space="preserve">SAMN02947767 </t>
  </si>
  <si>
    <t>PRJNA257125</t>
  </si>
  <si>
    <t xml:space="preserve">GCA_001568455.1 </t>
  </si>
  <si>
    <t>JQRU01</t>
  </si>
  <si>
    <t xml:space="preserve">SAMN02947766 </t>
  </si>
  <si>
    <t xml:space="preserve">GCA_001569395.1 </t>
  </si>
  <si>
    <t>JQRS01</t>
  </si>
  <si>
    <t xml:space="preserve">SAMN02947768 </t>
  </si>
  <si>
    <t xml:space="preserve">GCA_001569445.1 </t>
  </si>
  <si>
    <t>JQRT01</t>
  </si>
  <si>
    <t>Pingchang</t>
  </si>
  <si>
    <t>Sichuan</t>
  </si>
  <si>
    <t>SRR713315, SRR713316</t>
  </si>
  <si>
    <t>Notes</t>
  </si>
  <si>
    <t>Crocidura russula</t>
  </si>
  <si>
    <t>Room22</t>
  </si>
  <si>
    <t>SRR1542334</t>
  </si>
  <si>
    <t>SRR1542335</t>
  </si>
  <si>
    <t>SRR1542336</t>
  </si>
  <si>
    <t>SRR611260</t>
  </si>
  <si>
    <t>ReadsNotSubmitted</t>
  </si>
  <si>
    <t>Centre for Genomic Research, University of Liverpool</t>
  </si>
  <si>
    <t>Patoc I; ATCC 23582</t>
  </si>
  <si>
    <t>AY631876</t>
  </si>
  <si>
    <t>Patoc 1 (Paris)</t>
  </si>
  <si>
    <t xml:space="preserve">SAMN02603347 </t>
  </si>
  <si>
    <t>PRJNA20133</t>
  </si>
  <si>
    <t xml:space="preserve">GCA_000017685.1 </t>
  </si>
  <si>
    <t>Patoc 1 (Ames)</t>
  </si>
  <si>
    <t xml:space="preserve">SAMN02603617 </t>
  </si>
  <si>
    <t>PRJNA16153</t>
  </si>
  <si>
    <t xml:space="preserve">GCA_000017605.1 </t>
  </si>
  <si>
    <t>USDA ARS/Monash University</t>
  </si>
  <si>
    <t>Institut Pasteur</t>
  </si>
  <si>
    <t>Environmental</t>
  </si>
  <si>
    <t>Italy</t>
  </si>
  <si>
    <t>Patoc</t>
  </si>
  <si>
    <t>Leptospira biflexa</t>
  </si>
  <si>
    <t>Veldrat Bataviae 46; ATCC 43292</t>
  </si>
  <si>
    <t>AY887899</t>
  </si>
  <si>
    <t>L550</t>
  </si>
  <si>
    <t xml:space="preserve">SAMN02603615 </t>
  </si>
  <si>
    <t>PRJNA16146</t>
  </si>
  <si>
    <t xml:space="preserve">GCA_000013945.1 </t>
  </si>
  <si>
    <t>JB197</t>
  </si>
  <si>
    <t xml:space="preserve">SAMN02603616 </t>
  </si>
  <si>
    <t>PRJNA16148</t>
  </si>
  <si>
    <t xml:space="preserve">GCA_000013965.1 </t>
  </si>
  <si>
    <t xml:space="preserve">SAMN03785545 </t>
  </si>
  <si>
    <t>PRJNA287732</t>
  </si>
  <si>
    <t xml:space="preserve">GCA_001444465.1 </t>
  </si>
  <si>
    <t>BK-30</t>
  </si>
  <si>
    <t xml:space="preserve">SAMN04102097 </t>
  </si>
  <si>
    <t>PRJNA296679</t>
  </si>
  <si>
    <t xml:space="preserve">GCA_001618445.1 </t>
  </si>
  <si>
    <t>NVSL S 818</t>
  </si>
  <si>
    <t xml:space="preserve">SAMN04102143 </t>
  </si>
  <si>
    <t>PRJNA296694</t>
  </si>
  <si>
    <t xml:space="preserve">GCA_001618485.1 </t>
  </si>
  <si>
    <t>BK-6</t>
  </si>
  <si>
    <t xml:space="preserve">SAMN04102082 </t>
  </si>
  <si>
    <t>PRJNA296675</t>
  </si>
  <si>
    <t xml:space="preserve">GCA_001618525.1 </t>
  </si>
  <si>
    <t>BK-9</t>
  </si>
  <si>
    <t xml:space="preserve">SAMN04102083 </t>
  </si>
  <si>
    <t>PRJNA296677</t>
  </si>
  <si>
    <t xml:space="preserve">GCA_001618565.1 </t>
  </si>
  <si>
    <t>NVSL S 1343</t>
  </si>
  <si>
    <t xml:space="preserve">SAMN04102142 </t>
  </si>
  <si>
    <t>PRJNA296689</t>
  </si>
  <si>
    <t xml:space="preserve">GCA_001618585.1 </t>
  </si>
  <si>
    <t>4E</t>
  </si>
  <si>
    <t xml:space="preserve">SAMN04868324 </t>
  </si>
  <si>
    <t>PRJNA82339</t>
  </si>
  <si>
    <t xml:space="preserve">GCA_001652525.2 </t>
  </si>
  <si>
    <t>Brem 307</t>
  </si>
  <si>
    <t xml:space="preserve">SAMN02436370 </t>
  </si>
  <si>
    <t>PRJNA74065</t>
  </si>
  <si>
    <t xml:space="preserve">GCA_000243775.3 </t>
  </si>
  <si>
    <t>AHMR02</t>
  </si>
  <si>
    <t>Brem 328</t>
  </si>
  <si>
    <t xml:space="preserve">SAMN02436509 </t>
  </si>
  <si>
    <t>PRJNA74067</t>
  </si>
  <si>
    <t xml:space="preserve">GCA_000243795.3 </t>
  </si>
  <si>
    <t>AHMS02</t>
  </si>
  <si>
    <t>MK146</t>
  </si>
  <si>
    <t xml:space="preserve">SAMN02436588 </t>
  </si>
  <si>
    <t>PRJNA74095</t>
  </si>
  <si>
    <t xml:space="preserve">GCA_000244075.3 </t>
  </si>
  <si>
    <t>AHNG02</t>
  </si>
  <si>
    <t>UI 09149</t>
  </si>
  <si>
    <t xml:space="preserve">SAMN02436500 </t>
  </si>
  <si>
    <t>PRJNA74109</t>
  </si>
  <si>
    <t xml:space="preserve">GCA_000244215.3 </t>
  </si>
  <si>
    <t>AHNN02</t>
  </si>
  <si>
    <t>UI 09931</t>
  </si>
  <si>
    <t xml:space="preserve">SAMN02436592 </t>
  </si>
  <si>
    <t>PRJNA74113</t>
  </si>
  <si>
    <t xml:space="preserve">GCA_000244255.3 </t>
  </si>
  <si>
    <t>AHNP02</t>
  </si>
  <si>
    <t xml:space="preserve">SAMN02436417 </t>
  </si>
  <si>
    <t>PRJNA74139</t>
  </si>
  <si>
    <t xml:space="preserve">GCA_000244495.3 </t>
  </si>
  <si>
    <t>AHOB02</t>
  </si>
  <si>
    <t>Noumea 25</t>
  </si>
  <si>
    <t xml:space="preserve">SAMN00739251 </t>
  </si>
  <si>
    <t>PRJNA74143</t>
  </si>
  <si>
    <t xml:space="preserve">GCA_000244535.3 </t>
  </si>
  <si>
    <t>AHOD02</t>
  </si>
  <si>
    <t xml:space="preserve">SAMN02436414 </t>
  </si>
  <si>
    <t>PRJNA74175</t>
  </si>
  <si>
    <t xml:space="preserve">GCA_000244835.3 </t>
  </si>
  <si>
    <t>AHOS02</t>
  </si>
  <si>
    <t xml:space="preserve">SAMN02436387 </t>
  </si>
  <si>
    <t>PRJNA167250</t>
  </si>
  <si>
    <t xml:space="preserve">GCA_000306375.2 </t>
  </si>
  <si>
    <t>AKWJ02</t>
  </si>
  <si>
    <t>Lely 607</t>
  </si>
  <si>
    <t xml:space="preserve">SAMN01919805 </t>
  </si>
  <si>
    <t>PRJNA188978</t>
  </si>
  <si>
    <t xml:space="preserve">GCA_000342885.1 </t>
  </si>
  <si>
    <t>AOWM01</t>
  </si>
  <si>
    <t>Sponselee CDC</t>
  </si>
  <si>
    <t xml:space="preserve">SAMN01801594 </t>
  </si>
  <si>
    <t>PRJNA177128</t>
  </si>
  <si>
    <t xml:space="preserve">GCA_000346975.1 </t>
  </si>
  <si>
    <t>ANMU01</t>
  </si>
  <si>
    <t>L0066</t>
  </si>
  <si>
    <t xml:space="preserve">SAMN01920625 </t>
  </si>
  <si>
    <t>PRJNA189020</t>
  </si>
  <si>
    <t xml:space="preserve">GCA_000353225.1 </t>
  </si>
  <si>
    <t>AOUW01</t>
  </si>
  <si>
    <t>Sponselee</t>
  </si>
  <si>
    <t xml:space="preserve">SAMN01994529 </t>
  </si>
  <si>
    <t>PRJNA191805</t>
  </si>
  <si>
    <t xml:space="preserve">GCA_000355135.1 </t>
  </si>
  <si>
    <t>AQCK01</t>
  </si>
  <si>
    <t>Muis5</t>
  </si>
  <si>
    <t xml:space="preserve">SAMN02928168 </t>
  </si>
  <si>
    <t>PRJNA255706</t>
  </si>
  <si>
    <t xml:space="preserve">GCA_000758045.1 </t>
  </si>
  <si>
    <t>JPUC01</t>
  </si>
  <si>
    <t>Leptospira borgpetersenii</t>
  </si>
  <si>
    <t xml:space="preserve">SAMN02947783 </t>
  </si>
  <si>
    <t>PRJNA257146</t>
  </si>
  <si>
    <t xml:space="preserve">GCA_001568295.1 </t>
  </si>
  <si>
    <t>JQQZ01</t>
  </si>
  <si>
    <t xml:space="preserve">SAMN02947784 </t>
  </si>
  <si>
    <t xml:space="preserve">GCA_001568305.1 </t>
  </si>
  <si>
    <t>JQRA01</t>
  </si>
  <si>
    <t xml:space="preserve">SAMN02947887 </t>
  </si>
  <si>
    <t xml:space="preserve">GCA_001568445.1 </t>
  </si>
  <si>
    <t>JQRV01</t>
  </si>
  <si>
    <t xml:space="preserve">SAMN02947889 </t>
  </si>
  <si>
    <t xml:space="preserve">GCA_001568485.1 </t>
  </si>
  <si>
    <t>JQRW01</t>
  </si>
  <si>
    <t xml:space="preserve">SAMN02947777 </t>
  </si>
  <si>
    <t xml:space="preserve">GCA_001568495.1 </t>
  </si>
  <si>
    <t>JQRZ01</t>
  </si>
  <si>
    <t xml:space="preserve">SAMN02947893 </t>
  </si>
  <si>
    <t xml:space="preserve">GCA_001569145.1 </t>
  </si>
  <si>
    <t>JQQY01</t>
  </si>
  <si>
    <t xml:space="preserve">SAMN02947782 </t>
  </si>
  <si>
    <t xml:space="preserve">GCA_001569155.1 </t>
  </si>
  <si>
    <t>JQQX01</t>
  </si>
  <si>
    <t xml:space="preserve">SAMN02947775 </t>
  </si>
  <si>
    <t xml:space="preserve">GCA_001569455.1 </t>
  </si>
  <si>
    <t>JQRX01</t>
  </si>
  <si>
    <t xml:space="preserve">SAMN02947778 </t>
  </si>
  <si>
    <t xml:space="preserve">GCA_001569485.1 </t>
  </si>
  <si>
    <t>JQSA01</t>
  </si>
  <si>
    <t>LO-24</t>
  </si>
  <si>
    <t xml:space="preserve">SAMN06327236 </t>
  </si>
  <si>
    <t>PRJNA374546</t>
  </si>
  <si>
    <t xml:space="preserve">GCA_002018035.1 </t>
  </si>
  <si>
    <t>MVIU01</t>
  </si>
  <si>
    <t>TE 0159</t>
  </si>
  <si>
    <t xml:space="preserve">SAMN00739389 </t>
  </si>
  <si>
    <t>PRJNA74233</t>
  </si>
  <si>
    <t xml:space="preserve">GCA_000246555.2 </t>
  </si>
  <si>
    <t>AHQT01</t>
  </si>
  <si>
    <t>L0864</t>
  </si>
  <si>
    <t xml:space="preserve">SAMN00739396 </t>
  </si>
  <si>
    <t>PRJNA74247</t>
  </si>
  <si>
    <t xml:space="preserve">GCA_000246695.2 </t>
  </si>
  <si>
    <t>AHRA01</t>
  </si>
  <si>
    <t xml:space="preserve">SAMN01036697 </t>
  </si>
  <si>
    <t>PRJNA167245</t>
  </si>
  <si>
    <t xml:space="preserve">GCA_000306315.2 </t>
  </si>
  <si>
    <t>AKWO02</t>
  </si>
  <si>
    <t xml:space="preserve">SAMN01036874 </t>
  </si>
  <si>
    <t>PRJNA167255</t>
  </si>
  <si>
    <t xml:space="preserve">GCA_000306415.2 </t>
  </si>
  <si>
    <t>AKWF02</t>
  </si>
  <si>
    <t>Hardjobovis</t>
  </si>
  <si>
    <t>Australia</t>
  </si>
  <si>
    <t>USA</t>
  </si>
  <si>
    <t>SRR1542337</t>
  </si>
  <si>
    <t>Jincai Qin</t>
  </si>
  <si>
    <t>China</t>
  </si>
  <si>
    <t>Mus musculus</t>
  </si>
  <si>
    <t>Sichuan, China</t>
  </si>
  <si>
    <t>SRR1542338</t>
  </si>
  <si>
    <t>Guangdong, China</t>
  </si>
  <si>
    <t>SRR1542339</t>
  </si>
  <si>
    <t>Fujian, China</t>
  </si>
  <si>
    <t>SRR1542340</t>
  </si>
  <si>
    <t>Homo sapiens</t>
  </si>
  <si>
    <t>Anhui, China</t>
  </si>
  <si>
    <t>SRR1542341</t>
  </si>
  <si>
    <t>Yunnan, China</t>
  </si>
  <si>
    <t>SRR1542342</t>
  </si>
  <si>
    <t>SRR1542343</t>
  </si>
  <si>
    <t>Kit</t>
  </si>
  <si>
    <t>Zaire</t>
  </si>
  <si>
    <t>SRR1542344</t>
  </si>
  <si>
    <t>Soricidae</t>
  </si>
  <si>
    <t>SRR1542345</t>
  </si>
  <si>
    <t>SRR1542346</t>
  </si>
  <si>
    <t>SRR5266483</t>
  </si>
  <si>
    <t>Ballum</t>
  </si>
  <si>
    <t>Centro de Desenvolvimento Tecnológico (CDTec)</t>
  </si>
  <si>
    <t>21813846; 20682877</t>
  </si>
  <si>
    <t>Georgia, USA</t>
  </si>
  <si>
    <t>Center for Molecular and Cell Biology of Diseases, INDICASAT-AIP</t>
  </si>
  <si>
    <t>Texas, USA</t>
  </si>
  <si>
    <t>Sejroe</t>
  </si>
  <si>
    <t>Germany</t>
  </si>
  <si>
    <t>Equus ferus caballus</t>
  </si>
  <si>
    <t>SRR507730</t>
  </si>
  <si>
    <t>SRR353240, SRR353241</t>
  </si>
  <si>
    <t>SRR507731</t>
  </si>
  <si>
    <t>SRR353242, SRR353243</t>
  </si>
  <si>
    <t>Javanica</t>
  </si>
  <si>
    <t>Thailand</t>
  </si>
  <si>
    <t>SRR507754</t>
  </si>
  <si>
    <t>SRR353153, SRR353154</t>
  </si>
  <si>
    <t>Laos</t>
  </si>
  <si>
    <t>SRR507761</t>
  </si>
  <si>
    <t>SRR353248, SRR353249</t>
  </si>
  <si>
    <t>SRR507763</t>
  </si>
  <si>
    <t>SRR353250, SRR353251</t>
  </si>
  <si>
    <t>Jules</t>
  </si>
  <si>
    <t>SRR513125</t>
  </si>
  <si>
    <t>SRR353274, SRR353275</t>
  </si>
  <si>
    <t>Castellonis</t>
  </si>
  <si>
    <t>Guadeloupe</t>
  </si>
  <si>
    <t>SRR353193, SRR353194</t>
  </si>
  <si>
    <t>Mini</t>
  </si>
  <si>
    <t>New Caledonia</t>
  </si>
  <si>
    <t>SRR397969</t>
  </si>
  <si>
    <t>SRR353262, SRR353263</t>
  </si>
  <si>
    <t>Mayotte</t>
  </si>
  <si>
    <t>SRR507774</t>
  </si>
  <si>
    <t>SRR504067, SRR504068</t>
  </si>
  <si>
    <t>SRR712413</t>
  </si>
  <si>
    <t>Bos taurus</t>
  </si>
  <si>
    <t>The Netherlands</t>
  </si>
  <si>
    <t>SRR611245</t>
  </si>
  <si>
    <t>SRR717750</t>
  </si>
  <si>
    <t>SRR799785</t>
  </si>
  <si>
    <t>University of Hyderabad</t>
  </si>
  <si>
    <t>Niyaz Ahmed</t>
  </si>
  <si>
    <t>School of Veterinary Medicine and Animal Science / University of Sao Paulo</t>
  </si>
  <si>
    <t>Parana, Brazil</t>
  </si>
  <si>
    <t>Kenya</t>
  </si>
  <si>
    <t>Kilanka, Tanzania</t>
  </si>
  <si>
    <t>SRR353590</t>
  </si>
  <si>
    <t>Peacock</t>
  </si>
  <si>
    <t>SRR503615, SRR503616</t>
  </si>
  <si>
    <t>Picardeau</t>
  </si>
  <si>
    <t>Pomona</t>
  </si>
  <si>
    <t>SRR504200, SRR504201</t>
  </si>
  <si>
    <t>PRJNA167247</t>
  </si>
  <si>
    <t>SRR554108</t>
  </si>
  <si>
    <t>PRJNA167259</t>
  </si>
  <si>
    <t>SRR554115</t>
  </si>
  <si>
    <t>PRJNA188977</t>
  </si>
  <si>
    <t>SAMN01920627</t>
  </si>
  <si>
    <t>Brem 171</t>
  </si>
  <si>
    <t>PRJNA189021</t>
  </si>
  <si>
    <t>SRR712961</t>
  </si>
  <si>
    <t>UP-OM</t>
  </si>
  <si>
    <t xml:space="preserve">SAMN02436388 </t>
  </si>
  <si>
    <t xml:space="preserve">GCA_000306335.2 </t>
  </si>
  <si>
    <t>AKWM02</t>
  </si>
  <si>
    <t xml:space="preserve">SAMN02436412 </t>
  </si>
  <si>
    <t xml:space="preserve">GCA_000306675.2 </t>
  </si>
  <si>
    <t>AKWB02</t>
  </si>
  <si>
    <t>SRR503623, SRR503624</t>
  </si>
  <si>
    <t>SRR504198, SRR504199</t>
  </si>
  <si>
    <t>Leptospira mayottensis</t>
  </si>
  <si>
    <t>200901116; CIP 110703;  DSM 28999</t>
  </si>
  <si>
    <t>KJ847187</t>
  </si>
  <si>
    <t>Poi</t>
  </si>
  <si>
    <t>Brandenburg, Germany</t>
  </si>
  <si>
    <t>Leptospira broomii</t>
  </si>
  <si>
    <t>Hurstbridge</t>
  </si>
  <si>
    <t>AY796065</t>
  </si>
  <si>
    <t>5399; ATCC BAA-1107; KIT 5399</t>
  </si>
  <si>
    <t>Denmark</t>
  </si>
  <si>
    <t>SRR403924</t>
  </si>
  <si>
    <t>SRR353268, SRR353269</t>
  </si>
  <si>
    <t>SAMN02436587</t>
  </si>
  <si>
    <t>PRJNA74059</t>
  </si>
  <si>
    <t>GCA_000243715.3</t>
  </si>
  <si>
    <t>AHMO02</t>
  </si>
  <si>
    <t xml:space="preserve"> GCA_000306235.2</t>
  </si>
  <si>
    <t xml:space="preserve"> PRJNA167230</t>
  </si>
  <si>
    <t>AKWZ02</t>
  </si>
  <si>
    <t>BUT 6</t>
  </si>
  <si>
    <t>Leptospira fainei</t>
  </si>
  <si>
    <t>SAMN02436574</t>
  </si>
  <si>
    <t>SRR507740</t>
  </si>
  <si>
    <t>SRR503587, SRR503588</t>
  </si>
  <si>
    <t>AY631885</t>
  </si>
  <si>
    <t>Eri-1; DSM 26084; JCM 18486</t>
  </si>
  <si>
    <t>AB721966</t>
  </si>
  <si>
    <t>Leptospira inadai</t>
  </si>
  <si>
    <t>Z21634</t>
  </si>
  <si>
    <t>10; ATCC 43289</t>
  </si>
  <si>
    <t xml:space="preserve">SAMN02436595 </t>
  </si>
  <si>
    <t>PRJNA74055</t>
  </si>
  <si>
    <t xml:space="preserve">GCA_000243675.3 </t>
  </si>
  <si>
    <t>AHMM02</t>
  </si>
  <si>
    <t>M34/99</t>
  </si>
  <si>
    <t xml:space="preserve">SAMN05509393 </t>
  </si>
  <si>
    <t>PRJNA336349</t>
  </si>
  <si>
    <t xml:space="preserve">GCA_001704175.1 </t>
  </si>
  <si>
    <t>MCRM01</t>
  </si>
  <si>
    <t>Lyme</t>
  </si>
  <si>
    <t>FMVZ-USP</t>
  </si>
  <si>
    <t>SRR403922</t>
  </si>
  <si>
    <t>SRR353266, SRR353267</t>
  </si>
  <si>
    <t xml:space="preserve">SAMN02436434 </t>
  </si>
  <si>
    <t>PRJNA74057</t>
  </si>
  <si>
    <t xml:space="preserve">GCA_000243695.3 </t>
  </si>
  <si>
    <t>AHMN02</t>
  </si>
  <si>
    <t>RM52</t>
  </si>
  <si>
    <t xml:space="preserve">SAMN02436368 </t>
  </si>
  <si>
    <t>PRJNA74049</t>
  </si>
  <si>
    <t xml:space="preserve">GCA_000243615.3 </t>
  </si>
  <si>
    <t>AHMJ02</t>
  </si>
  <si>
    <t xml:space="preserve">SAMN02436369 </t>
  </si>
  <si>
    <t>PRJNA74053</t>
  </si>
  <si>
    <t xml:space="preserve">GCA_000243655.3 </t>
  </si>
  <si>
    <t>AHML02</t>
  </si>
  <si>
    <t>Moskva</t>
  </si>
  <si>
    <t xml:space="preserve">SAMN02436371 </t>
  </si>
  <si>
    <t>PRJNA74073</t>
  </si>
  <si>
    <t xml:space="preserve">GCA_000243855.3 </t>
  </si>
  <si>
    <t>AHMV02</t>
  </si>
  <si>
    <t>RM1</t>
  </si>
  <si>
    <t xml:space="preserve">SAMN02436423 </t>
  </si>
  <si>
    <t>PRJNA74075</t>
  </si>
  <si>
    <t xml:space="preserve">GCA_000243875.3 </t>
  </si>
  <si>
    <t>AHMW02</t>
  </si>
  <si>
    <t>H1</t>
  </si>
  <si>
    <t xml:space="preserve">SAMN02436372 </t>
  </si>
  <si>
    <t>PRJNA74079</t>
  </si>
  <si>
    <t xml:space="preserve">GCA_000243915.3 </t>
  </si>
  <si>
    <t>AHMY02</t>
  </si>
  <si>
    <t xml:space="preserve">SAMN02436380 </t>
  </si>
  <si>
    <t>PRJNA74141</t>
  </si>
  <si>
    <t xml:space="preserve">GCA_000244515.3 </t>
  </si>
  <si>
    <t>AHOC02</t>
  </si>
  <si>
    <t xml:space="preserve">SAMN02436489 </t>
  </si>
  <si>
    <t>PRJNA167226</t>
  </si>
  <si>
    <t xml:space="preserve">GCA_000306175.2 </t>
  </si>
  <si>
    <t>AKXD02</t>
  </si>
  <si>
    <t xml:space="preserve">SAMN02436493 </t>
  </si>
  <si>
    <t>PRJNA167253</t>
  </si>
  <si>
    <t xml:space="preserve">GCA_000306395.2 </t>
  </si>
  <si>
    <t>AKWH02</t>
  </si>
  <si>
    <t xml:space="preserve">SAMN02436494 </t>
  </si>
  <si>
    <t>PRJNA167248</t>
  </si>
  <si>
    <t xml:space="preserve">GCA_000306555.2 </t>
  </si>
  <si>
    <t>AKWL02</t>
  </si>
  <si>
    <t xml:space="preserve">SAMN02436492 </t>
  </si>
  <si>
    <t>PRJNA167254</t>
  </si>
  <si>
    <t xml:space="preserve">GCA_000306595.2 </t>
  </si>
  <si>
    <t>AKWG02</t>
  </si>
  <si>
    <t>Vehlefans 3</t>
  </si>
  <si>
    <t xml:space="preserve">SAMN01919807 </t>
  </si>
  <si>
    <t>PRJNA188980</t>
  </si>
  <si>
    <t xml:space="preserve">GCA_000342725.1 </t>
  </si>
  <si>
    <t>AOWK01</t>
  </si>
  <si>
    <t>Vehlefans 2</t>
  </si>
  <si>
    <t xml:space="preserve">SAMN01919806 </t>
  </si>
  <si>
    <t>PRJNA188979</t>
  </si>
  <si>
    <t xml:space="preserve">GCA_000343555.1 </t>
  </si>
  <si>
    <t>AOWL01</t>
  </si>
  <si>
    <t>JB</t>
  </si>
  <si>
    <t xml:space="preserve">SAMN01801607 </t>
  </si>
  <si>
    <t>PRJNA177159</t>
  </si>
  <si>
    <t xml:space="preserve">GCA_000346895.1 </t>
  </si>
  <si>
    <t>ANIM01</t>
  </si>
  <si>
    <t>MMD1493</t>
  </si>
  <si>
    <t xml:space="preserve">SAMN01801602 </t>
  </si>
  <si>
    <t>PRJNA177151</t>
  </si>
  <si>
    <t xml:space="preserve">GCA_000347015.1 </t>
  </si>
  <si>
    <t>ANII01</t>
  </si>
  <si>
    <t>PUO 1247</t>
  </si>
  <si>
    <t xml:space="preserve">SAMN01801597 </t>
  </si>
  <si>
    <t>PRJNA177132</t>
  </si>
  <si>
    <t xml:space="preserve">GCA_000347215.1 </t>
  </si>
  <si>
    <t>ANIF01</t>
  </si>
  <si>
    <t>Nikolaevo</t>
  </si>
  <si>
    <t xml:space="preserve">SAMN01798240 </t>
  </si>
  <si>
    <t>PRJNA177126</t>
  </si>
  <si>
    <t xml:space="preserve">GCA_000347235.1 </t>
  </si>
  <si>
    <t>ANCE01</t>
  </si>
  <si>
    <t>M36/05</t>
  </si>
  <si>
    <t xml:space="preserve">SAMN04156848 </t>
  </si>
  <si>
    <t>PRJNA298236</t>
  </si>
  <si>
    <t xml:space="preserve">GCA_001401895.1 </t>
  </si>
  <si>
    <t>LLJK01</t>
  </si>
  <si>
    <t>Leptospira kirschneri</t>
  </si>
  <si>
    <t xml:space="preserve">SAMN02947888 </t>
  </si>
  <si>
    <t>PRJNA257123</t>
  </si>
  <si>
    <t xml:space="preserve">GCA_002009725.1 </t>
  </si>
  <si>
    <t>JQHI01</t>
  </si>
  <si>
    <t xml:space="preserve">SAMN02947890 </t>
  </si>
  <si>
    <t xml:space="preserve">GCA_002009765.1 </t>
  </si>
  <si>
    <t>JQHH01</t>
  </si>
  <si>
    <t>M110/06</t>
  </si>
  <si>
    <t xml:space="preserve">SAMN06328787 </t>
  </si>
  <si>
    <t>PRJNA374548</t>
  </si>
  <si>
    <t xml:space="preserve">GCA_002018105.1 </t>
  </si>
  <si>
    <t>MVIT01</t>
  </si>
  <si>
    <t>UCR5RB1</t>
  </si>
  <si>
    <t xml:space="preserve">SAMN06328788 </t>
  </si>
  <si>
    <t xml:space="preserve">GCA_002018145.1 </t>
  </si>
  <si>
    <t>MVIS01</t>
  </si>
  <si>
    <t>Duyster-Boelhouwer</t>
  </si>
  <si>
    <t xml:space="preserve">SAMN00739367 </t>
  </si>
  <si>
    <t>PRJNA74193</t>
  </si>
  <si>
    <t xml:space="preserve">GCA_000246155.2 </t>
  </si>
  <si>
    <t>AHPZ01</t>
  </si>
  <si>
    <t>Brem 127 Duyster</t>
  </si>
  <si>
    <t xml:space="preserve">SAMN00739368 </t>
  </si>
  <si>
    <t>PRJNA74195</t>
  </si>
  <si>
    <t xml:space="preserve">GCA_000246175.2 </t>
  </si>
  <si>
    <t>AHQA01</t>
  </si>
  <si>
    <t>Brem 179</t>
  </si>
  <si>
    <t xml:space="preserve">SAMN00739374 </t>
  </si>
  <si>
    <t>PRJNA74207</t>
  </si>
  <si>
    <t xml:space="preserve">GCA_000246295.2 </t>
  </si>
  <si>
    <t>AHQG01</t>
  </si>
  <si>
    <t>Brem 166</t>
  </si>
  <si>
    <t xml:space="preserve">SAMN00739376 </t>
  </si>
  <si>
    <t>PRJNA74211</t>
  </si>
  <si>
    <t xml:space="preserve">GCA_000246335.2 </t>
  </si>
  <si>
    <t>AHQI01</t>
  </si>
  <si>
    <t>B 81/7 type 3/Tsaratsovo</t>
  </si>
  <si>
    <t xml:space="preserve">SAMN00739378 </t>
  </si>
  <si>
    <t>PRJNA74213</t>
  </si>
  <si>
    <t xml:space="preserve">GCA_000246355.2 </t>
  </si>
  <si>
    <t>AHQJ01</t>
  </si>
  <si>
    <t>UT130</t>
  </si>
  <si>
    <t xml:space="preserve">SAMN00739395 </t>
  </si>
  <si>
    <t>PRJNA74245</t>
  </si>
  <si>
    <t xml:space="preserve">GCA_000246675.2 </t>
  </si>
  <si>
    <t>AHQZ01</t>
  </si>
  <si>
    <t>61H</t>
  </si>
  <si>
    <t xml:space="preserve">SAMN03135151 </t>
  </si>
  <si>
    <t>PRJNA264469</t>
  </si>
  <si>
    <t xml:space="preserve">GCA_000772835.2 </t>
  </si>
  <si>
    <t>JSVJ02</t>
  </si>
  <si>
    <t xml:space="preserve">SAMN01036858 </t>
  </si>
  <si>
    <t>PRJNA167249</t>
  </si>
  <si>
    <t xml:space="preserve">GCA_000306355.2 </t>
  </si>
  <si>
    <t>AKWK02</t>
  </si>
  <si>
    <t>H2</t>
  </si>
  <si>
    <t xml:space="preserve">SAMN02436389 </t>
  </si>
  <si>
    <t>PRJNA167243</t>
  </si>
  <si>
    <t xml:space="preserve">GCA_000306515.2 </t>
  </si>
  <si>
    <t>AKWQ02</t>
  </si>
  <si>
    <t>Cynopteri</t>
  </si>
  <si>
    <t>SRR403923</t>
  </si>
  <si>
    <t>SRR353264, SRR353265</t>
  </si>
  <si>
    <t>Chiroptera</t>
  </si>
  <si>
    <t>SRR535786</t>
  </si>
  <si>
    <t>SRR403921</t>
  </si>
  <si>
    <t>SRR403927</t>
  </si>
  <si>
    <t>SRR403928</t>
  </si>
  <si>
    <t>SRR545955</t>
  </si>
  <si>
    <t>SRR507772</t>
  </si>
  <si>
    <t>SRR353561</t>
  </si>
  <si>
    <t>SRR353562</t>
  </si>
  <si>
    <t>SRR353568</t>
  </si>
  <si>
    <t>SRR353589</t>
  </si>
  <si>
    <t>SRR507724</t>
  </si>
  <si>
    <t>SRR507746</t>
  </si>
  <si>
    <t>SRR554110</t>
  </si>
  <si>
    <t>SRR554111</t>
  </si>
  <si>
    <t>SRR554112</t>
  </si>
  <si>
    <t>SRR611071</t>
  </si>
  <si>
    <t>PRJNA177127</t>
  </si>
  <si>
    <t>Duyster</t>
  </si>
  <si>
    <t>SRR611250</t>
  </si>
  <si>
    <t>SRR611257</t>
  </si>
  <si>
    <t>SRR611267</t>
  </si>
  <si>
    <t>SRR712414</t>
  </si>
  <si>
    <t>SRR712415</t>
  </si>
  <si>
    <t>SRR1542347</t>
  </si>
  <si>
    <t>SRR1542348</t>
  </si>
  <si>
    <t>SRR5258885</t>
  </si>
  <si>
    <t>SRR5258886</t>
  </si>
  <si>
    <t>SRR5258887</t>
  </si>
  <si>
    <t>SRR353258, SRR353259</t>
  </si>
  <si>
    <t>SRR353185,SRR353186</t>
  </si>
  <si>
    <t>Bim</t>
  </si>
  <si>
    <t>SRR353228, SRR353229</t>
  </si>
  <si>
    <t>Sokoine</t>
  </si>
  <si>
    <t>SRR353226, SRR353227</t>
  </si>
  <si>
    <t>SRR353177, SRR353178</t>
  </si>
  <si>
    <t xml:space="preserve">Valbuzzi </t>
  </si>
  <si>
    <t>SRR353276, SRR353277</t>
  </si>
  <si>
    <t>SRR503611, SRR503612</t>
  </si>
  <si>
    <t>SRR503583, SRR503584</t>
  </si>
  <si>
    <t>Mozdok</t>
  </si>
  <si>
    <t>Valbuzzi</t>
  </si>
  <si>
    <t>SRR503625,SRR503626</t>
  </si>
  <si>
    <t>SRR504177, SRR504178</t>
  </si>
  <si>
    <t>SRR504188, SRR504189</t>
  </si>
  <si>
    <t>SRR504192, SRR504193</t>
  </si>
  <si>
    <t>Bulgarica</t>
  </si>
  <si>
    <t xml:space="preserve">Mozdok 1 </t>
  </si>
  <si>
    <t>Iowa, USA</t>
  </si>
  <si>
    <t>Canis lupus familiaris</t>
  </si>
  <si>
    <t>Barbados</t>
  </si>
  <si>
    <t>Moscow, Russia</t>
  </si>
  <si>
    <t>Morogoro, Tanzania</t>
  </si>
  <si>
    <t>France</t>
  </si>
  <si>
    <t>Rodentia</t>
  </si>
  <si>
    <t>Croatia</t>
  </si>
  <si>
    <t>Mus spretus</t>
  </si>
  <si>
    <t>Coimbra, Portugal</t>
  </si>
  <si>
    <t>Iran</t>
  </si>
  <si>
    <t>Iquitos, Peru</t>
  </si>
  <si>
    <t>Bulgaria</t>
  </si>
  <si>
    <t>Pelotas, Brazil</t>
  </si>
  <si>
    <t>Sao Paulo, Brazil</t>
  </si>
  <si>
    <t>Ndahambukuje</t>
  </si>
  <si>
    <t>Balconica</t>
  </si>
  <si>
    <t>Mato Grosso do Sul, Brazil</t>
  </si>
  <si>
    <t>Fox</t>
  </si>
  <si>
    <t>UFF</t>
  </si>
  <si>
    <t>Rio de Janeiro, Brazil</t>
  </si>
  <si>
    <t>Baden Wurttemberg, Germany</t>
  </si>
  <si>
    <t>Bayern, Germany</t>
  </si>
  <si>
    <t>Proechymis</t>
  </si>
  <si>
    <t>Universidade Federal de Pelotas</t>
  </si>
  <si>
    <t>Erinaceiauriti</t>
  </si>
  <si>
    <t>Former Soviet Union</t>
  </si>
  <si>
    <t>Tarassovi</t>
  </si>
  <si>
    <t>Sarmin</t>
  </si>
  <si>
    <t>Manhao</t>
  </si>
  <si>
    <t>Jiangxi, China</t>
  </si>
  <si>
    <t>Anarum</t>
  </si>
  <si>
    <t>Australis</t>
  </si>
  <si>
    <t>Bombina orientalis</t>
  </si>
  <si>
    <t>Shandong, China</t>
  </si>
  <si>
    <t>1952-1953</t>
  </si>
  <si>
    <t>Kisuba</t>
  </si>
  <si>
    <t>AY631895</t>
  </si>
  <si>
    <t>3522C; ATCC 49945</t>
  </si>
  <si>
    <t>Bejo-Iso9; KIT Bejo-Iso9; WHO LT1101</t>
  </si>
  <si>
    <t>AB279549</t>
  </si>
  <si>
    <t>Bejo-Iso9T</t>
  </si>
  <si>
    <t>Leptospira kmetyi</t>
  </si>
  <si>
    <t>SRR353238, SRR353239</t>
  </si>
  <si>
    <t>Malaysia</t>
  </si>
  <si>
    <t>Environmental - soil</t>
  </si>
  <si>
    <t>Johor, Malaysia</t>
  </si>
  <si>
    <t xml:space="preserve"> GCA_000243735.3</t>
  </si>
  <si>
    <t xml:space="preserve"> AHMP02</t>
  </si>
  <si>
    <t xml:space="preserve"> PRJNA74061</t>
  </si>
  <si>
    <t>SAMN02436507</t>
  </si>
  <si>
    <t>VAR 010; ATCC BAA-1110; KIT VAR 010</t>
  </si>
  <si>
    <t>EF612284</t>
  </si>
  <si>
    <t>VAR 010</t>
  </si>
  <si>
    <t xml:space="preserve">SAMN02436421 </t>
  </si>
  <si>
    <t>PRJNA74167</t>
  </si>
  <si>
    <t xml:space="preserve">GCA_000244755.3 </t>
  </si>
  <si>
    <t>AHOO02</t>
  </si>
  <si>
    <t>MMD0835</t>
  </si>
  <si>
    <t xml:space="preserve">SAMN00254368 </t>
  </si>
  <si>
    <t>PRJNA63823</t>
  </si>
  <si>
    <t xml:space="preserve">GCA_000216455.2 </t>
  </si>
  <si>
    <t>AFLO01</t>
  </si>
  <si>
    <t>MMD4847</t>
  </si>
  <si>
    <t xml:space="preserve">SAMN02436419 </t>
  </si>
  <si>
    <t>PRJNA74163</t>
  </si>
  <si>
    <t xml:space="preserve">GCA_000244715.3 </t>
  </si>
  <si>
    <t>AHOM02</t>
  </si>
  <si>
    <t>ATCC BAA-1110</t>
  </si>
  <si>
    <t xml:space="preserve">SAMN02585001 </t>
  </si>
  <si>
    <t>PRJNA223035</t>
  </si>
  <si>
    <t xml:space="preserve">GCA_000526875.1 </t>
  </si>
  <si>
    <t>JAGX01</t>
  </si>
  <si>
    <t>Leptospira licerasiae</t>
  </si>
  <si>
    <t>Bov1</t>
  </si>
  <si>
    <t xml:space="preserve">SAMN06893648 </t>
  </si>
  <si>
    <t>PRJNA374022</t>
  </si>
  <si>
    <t xml:space="preserve">GCA_002150045.1 </t>
  </si>
  <si>
    <t>NFUQ01</t>
  </si>
  <si>
    <t>CLM-R50</t>
  </si>
  <si>
    <t xml:space="preserve">SAMN06892343 </t>
  </si>
  <si>
    <t xml:space="preserve">GCA_002150055.1 </t>
  </si>
  <si>
    <t>NFUP01</t>
  </si>
  <si>
    <t>SRR171621</t>
  </si>
  <si>
    <t>SRR397967</t>
  </si>
  <si>
    <t>SRR397970</t>
  </si>
  <si>
    <t>SRR1801751</t>
  </si>
  <si>
    <t>Varillal</t>
  </si>
  <si>
    <t>SRR353216; SRR353217</t>
  </si>
  <si>
    <t>Philander opossum</t>
  </si>
  <si>
    <t>SRR353212, SRR353213</t>
  </si>
  <si>
    <t>Venezuelan Scientific Research Institute</t>
  </si>
  <si>
    <t>Lizeth Caraballo</t>
  </si>
  <si>
    <t>Miranda, Venezuela</t>
  </si>
  <si>
    <t>Bovine</t>
  </si>
  <si>
    <t>Catia La Mar, Venezuela</t>
  </si>
  <si>
    <t>Went 5</t>
  </si>
  <si>
    <t xml:space="preserve">SAMN02436259 </t>
  </si>
  <si>
    <t>PRJNA167225</t>
  </si>
  <si>
    <t xml:space="preserve">GCA_000304275.1 </t>
  </si>
  <si>
    <t>AKXE01</t>
  </si>
  <si>
    <t>Veldrot Semarang 173</t>
  </si>
  <si>
    <t xml:space="preserve">SAMN01801605 </t>
  </si>
  <si>
    <t>PRJNA177157</t>
  </si>
  <si>
    <t xml:space="preserve">GCA_000347075.1 </t>
  </si>
  <si>
    <t>ANIL01</t>
  </si>
  <si>
    <t>Hardjo</t>
  </si>
  <si>
    <t>AY631878</t>
  </si>
  <si>
    <t>Iowa City Frog; ATCC 43287</t>
  </si>
  <si>
    <t>SRR503581, SRR503582</t>
  </si>
  <si>
    <t>Semaranga</t>
  </si>
  <si>
    <t>SRR611261</t>
  </si>
  <si>
    <t>Canada</t>
  </si>
  <si>
    <t>Rattus</t>
  </si>
  <si>
    <t>Indonesia</t>
  </si>
  <si>
    <t>Leptospira meyeri</t>
  </si>
  <si>
    <t>CDC</t>
  </si>
  <si>
    <t>AY631886</t>
  </si>
  <si>
    <t>CZ 214; ATCC 43288</t>
  </si>
  <si>
    <t>CZ214</t>
  </si>
  <si>
    <t xml:space="preserve">SAMN02436411 </t>
  </si>
  <si>
    <t>PRJNA167231</t>
  </si>
  <si>
    <t xml:space="preserve">GCA_000306255.2 </t>
  </si>
  <si>
    <t>AKWY02</t>
  </si>
  <si>
    <t xml:space="preserve">SAMN02436466 </t>
  </si>
  <si>
    <t>PRJNA65053</t>
  </si>
  <si>
    <t xml:space="preserve">GCA_000216255.3 </t>
  </si>
  <si>
    <t>AFLY02</t>
  </si>
  <si>
    <t xml:space="preserve">SAMN02436432 </t>
  </si>
  <si>
    <t>PRJNA74041</t>
  </si>
  <si>
    <t xml:space="preserve">GCA_000243535.3 </t>
  </si>
  <si>
    <t>AHMF02</t>
  </si>
  <si>
    <t xml:space="preserve">SAMN02436594 </t>
  </si>
  <si>
    <t>PRJNA74045</t>
  </si>
  <si>
    <t xml:space="preserve">GCA_000243575.3 </t>
  </si>
  <si>
    <t>AHMH02</t>
  </si>
  <si>
    <t>ZUN142</t>
  </si>
  <si>
    <t xml:space="preserve">SAMN02436382 </t>
  </si>
  <si>
    <t>PRJNA74169</t>
  </si>
  <si>
    <t xml:space="preserve">GCA_000244775.3 </t>
  </si>
  <si>
    <t>AHOP02</t>
  </si>
  <si>
    <t xml:space="preserve">SAMN02436392 </t>
  </si>
  <si>
    <t>PRJNA167228</t>
  </si>
  <si>
    <t xml:space="preserve">GCA_000306195.2 </t>
  </si>
  <si>
    <t>AKXB02</t>
  </si>
  <si>
    <t>Bonito</t>
  </si>
  <si>
    <t xml:space="preserve">SAMN01801600 </t>
  </si>
  <si>
    <t>PRJNA177135</t>
  </si>
  <si>
    <t xml:space="preserve">GCA_000346655.1 </t>
  </si>
  <si>
    <t>AOHH01</t>
  </si>
  <si>
    <t>Cascata</t>
  </si>
  <si>
    <t xml:space="preserve">SAMN01162017 </t>
  </si>
  <si>
    <t>PRJNA167238</t>
  </si>
  <si>
    <t xml:space="preserve">GCA_000350585.1 </t>
  </si>
  <si>
    <t>AOUB01</t>
  </si>
  <si>
    <t>Hook</t>
  </si>
  <si>
    <t xml:space="preserve">SAMN01162022 </t>
  </si>
  <si>
    <t>PRJNA167239</t>
  </si>
  <si>
    <t xml:space="preserve">GCA_000350605.1 </t>
  </si>
  <si>
    <t>AOUC01</t>
  </si>
  <si>
    <t>Leptospira noguchii</t>
  </si>
  <si>
    <t xml:space="preserve">SAMN02947960 </t>
  </si>
  <si>
    <t>PRJNA257151</t>
  </si>
  <si>
    <t xml:space="preserve">GCA_001568325.1 </t>
  </si>
  <si>
    <t>JQRF01</t>
  </si>
  <si>
    <t xml:space="preserve">SAMN02947892 </t>
  </si>
  <si>
    <t xml:space="preserve">GCA_001569165.1 </t>
  </si>
  <si>
    <t>JQRB01</t>
  </si>
  <si>
    <t xml:space="preserve">SAMN02947898 </t>
  </si>
  <si>
    <t xml:space="preserve">GCA_001569205.1 </t>
  </si>
  <si>
    <t>JQRD01</t>
  </si>
  <si>
    <t xml:space="preserve">SAMN02947902 </t>
  </si>
  <si>
    <t xml:space="preserve">GCA_001569215.1 </t>
  </si>
  <si>
    <t>JQRC01</t>
  </si>
  <si>
    <t xml:space="preserve">SAMN02947958 </t>
  </si>
  <si>
    <t xml:space="preserve">GCA_001569225.1 </t>
  </si>
  <si>
    <t>JQRE01</t>
  </si>
  <si>
    <t>U73</t>
  </si>
  <si>
    <t xml:space="preserve">SAMN03943765 </t>
  </si>
  <si>
    <t>PRJNA291201</t>
  </si>
  <si>
    <t xml:space="preserve">GCA_001276935.1 </t>
  </si>
  <si>
    <t>LHQT01</t>
  </si>
  <si>
    <t>Panama</t>
  </si>
  <si>
    <t>SRR403919</t>
  </si>
  <si>
    <t>SRR641954</t>
  </si>
  <si>
    <t>SRR353234</t>
  </si>
  <si>
    <t>SRR403915</t>
  </si>
  <si>
    <t>SRR353237</t>
  </si>
  <si>
    <t>SRR554098</t>
  </si>
  <si>
    <t>SRR507727</t>
  </si>
  <si>
    <t>SRR503586</t>
  </si>
  <si>
    <t>SRR507741</t>
  </si>
  <si>
    <t>SRR554102</t>
  </si>
  <si>
    <t>SRR554107</t>
  </si>
  <si>
    <t>SRR611255</t>
  </si>
  <si>
    <t>SRR1542354</t>
  </si>
  <si>
    <t>Louisiana</t>
  </si>
  <si>
    <t>SRR1542355</t>
  </si>
  <si>
    <t>Peru</t>
  </si>
  <si>
    <t>SRR1542356</t>
  </si>
  <si>
    <t>SRR1542358</t>
  </si>
  <si>
    <t>SRR1542359</t>
  </si>
  <si>
    <t>SRR503591, SRR503592</t>
  </si>
  <si>
    <t>Didelphis marsupialis</t>
  </si>
  <si>
    <t>Canal Zone, Panama</t>
  </si>
  <si>
    <t>SRR392293, SRR392294</t>
  </si>
  <si>
    <t>Hawaii, USA</t>
  </si>
  <si>
    <t>SRR353256, SRR353257</t>
  </si>
  <si>
    <t>Bataviae</t>
  </si>
  <si>
    <t>Vinetz</t>
  </si>
  <si>
    <t>Ko</t>
  </si>
  <si>
    <t>KIT</t>
  </si>
  <si>
    <t>Ningxia, China</t>
  </si>
  <si>
    <t>Pina</t>
  </si>
  <si>
    <t>Louisiana, USA</t>
  </si>
  <si>
    <t>Chaguaramas, Trinidad</t>
  </si>
  <si>
    <t>Mangus</t>
  </si>
  <si>
    <t>Universidade Federal Fluminense</t>
  </si>
  <si>
    <t>LT 821; ATCC 43286</t>
  </si>
  <si>
    <t>AY631883</t>
  </si>
  <si>
    <t xml:space="preserve">SAMN02470123 </t>
  </si>
  <si>
    <t>PRJNA47139</t>
  </si>
  <si>
    <t xml:space="preserve">GCA_000313175.2 </t>
  </si>
  <si>
    <t>Leptospira santarosai</t>
  </si>
  <si>
    <t>DU92</t>
  </si>
  <si>
    <t xml:space="preserve">SAMN06434274 </t>
  </si>
  <si>
    <t>PRJNA376503</t>
  </si>
  <si>
    <t xml:space="preserve">GCA_002287705.1 </t>
  </si>
  <si>
    <t xml:space="preserve">SAMN02436545 </t>
  </si>
  <si>
    <t>PRJNA65051</t>
  </si>
  <si>
    <t xml:space="preserve">GCA_000216275.3 </t>
  </si>
  <si>
    <t>AFLX02</t>
  </si>
  <si>
    <t xml:space="preserve">SAMN02436630 </t>
  </si>
  <si>
    <t>PRJNA63715</t>
  </si>
  <si>
    <t xml:space="preserve">GCA_000217455.3 </t>
  </si>
  <si>
    <t>AFJN02</t>
  </si>
  <si>
    <t>MAVJ 401</t>
  </si>
  <si>
    <t xml:space="preserve">SAMN02436499 </t>
  </si>
  <si>
    <t>PRJNA74071</t>
  </si>
  <si>
    <t xml:space="preserve">GCA_000243835.3 </t>
  </si>
  <si>
    <t>AHMU02</t>
  </si>
  <si>
    <t xml:space="preserve">SAMN02436584 </t>
  </si>
  <si>
    <t>PRJNA74137</t>
  </si>
  <si>
    <t xml:space="preserve">GCA_000244475.3 </t>
  </si>
  <si>
    <t>AHOA02</t>
  </si>
  <si>
    <t>CBC379</t>
  </si>
  <si>
    <t xml:space="preserve">SAMN02436503 </t>
  </si>
  <si>
    <t>PRJNA74145</t>
  </si>
  <si>
    <t xml:space="preserve">GCA_000244555.3 </t>
  </si>
  <si>
    <t>AHOE02</t>
  </si>
  <si>
    <t>CBC523</t>
  </si>
  <si>
    <t xml:space="preserve">SAMN02436504 </t>
  </si>
  <si>
    <t>PRJNA74147</t>
  </si>
  <si>
    <t xml:space="preserve">GCA_000244575.3 </t>
  </si>
  <si>
    <t>AHOF02</t>
  </si>
  <si>
    <t>HAI134</t>
  </si>
  <si>
    <t xml:space="preserve">SAMN02436418 </t>
  </si>
  <si>
    <t>PRJNA74151</t>
  </si>
  <si>
    <t xml:space="preserve">GCA_000244615.3 </t>
  </si>
  <si>
    <t>AHOH02</t>
  </si>
  <si>
    <t>HAI1380</t>
  </si>
  <si>
    <t xml:space="preserve">SAMN02436497 </t>
  </si>
  <si>
    <t>PRJNA74157</t>
  </si>
  <si>
    <t xml:space="preserve">GCA_000244655.3 </t>
  </si>
  <si>
    <t>AHOJ02</t>
  </si>
  <si>
    <t>HAI821</t>
  </si>
  <si>
    <t xml:space="preserve">SAMN02436585 </t>
  </si>
  <si>
    <t>PRJNA74159</t>
  </si>
  <si>
    <t xml:space="preserve">GCA_000244675.3 </t>
  </si>
  <si>
    <t>AHOK02</t>
  </si>
  <si>
    <t>MOR084</t>
  </si>
  <si>
    <t xml:space="preserve">SAMN02436420 </t>
  </si>
  <si>
    <t>PRJNA74165</t>
  </si>
  <si>
    <t xml:space="preserve">GCA_000244735.3 </t>
  </si>
  <si>
    <t>AHON02</t>
  </si>
  <si>
    <t>ZUN179</t>
  </si>
  <si>
    <t xml:space="preserve">SAMN02436422 </t>
  </si>
  <si>
    <t>PRJNA74171</t>
  </si>
  <si>
    <t xml:space="preserve">GCA_000244795.3 </t>
  </si>
  <si>
    <t>AHOQ02</t>
  </si>
  <si>
    <t>AIM</t>
  </si>
  <si>
    <t xml:space="preserve">SAMN02436390 </t>
  </si>
  <si>
    <t>PRJNA167236</t>
  </si>
  <si>
    <t xml:space="preserve">GCA_000306455.2 </t>
  </si>
  <si>
    <t>AKWT02</t>
  </si>
  <si>
    <t>JET</t>
  </si>
  <si>
    <t xml:space="preserve">SAMN02436486 </t>
  </si>
  <si>
    <t>PRJNA167237</t>
  </si>
  <si>
    <t xml:space="preserve">GCA_000306475.2 </t>
  </si>
  <si>
    <t>AKWS02</t>
  </si>
  <si>
    <t xml:space="preserve">SAMN02436577 </t>
  </si>
  <si>
    <t>PRJNA167252</t>
  </si>
  <si>
    <t xml:space="preserve">GCA_000306575.2 </t>
  </si>
  <si>
    <t>AKWI02</t>
  </si>
  <si>
    <t>1342KT</t>
  </si>
  <si>
    <t xml:space="preserve">SAMN02436395 </t>
  </si>
  <si>
    <t>PRJNA178172</t>
  </si>
  <si>
    <t xml:space="preserve">GCA_000332395.2 </t>
  </si>
  <si>
    <t>AOHB02</t>
  </si>
  <si>
    <t>ST188</t>
  </si>
  <si>
    <t xml:space="preserve">SAMN02436570 </t>
  </si>
  <si>
    <t>PRJNA177125</t>
  </si>
  <si>
    <t xml:space="preserve">GCA_000332435.2 </t>
  </si>
  <si>
    <t>AOHA02</t>
  </si>
  <si>
    <t>Oregon</t>
  </si>
  <si>
    <t xml:space="preserve">SAMN01920623 </t>
  </si>
  <si>
    <t>PRJNA188962</t>
  </si>
  <si>
    <t xml:space="preserve">GCA_000343395.1 </t>
  </si>
  <si>
    <t>AOXB01</t>
  </si>
  <si>
    <t>HAI1349</t>
  </si>
  <si>
    <t xml:space="preserve">SAMN01047922 </t>
  </si>
  <si>
    <t>PRJNA74153</t>
  </si>
  <si>
    <t xml:space="preserve">GCA_000346915.1 </t>
  </si>
  <si>
    <t>ANNW01</t>
  </si>
  <si>
    <t>CBC613</t>
  </si>
  <si>
    <t xml:space="preserve">SAMN01801599 </t>
  </si>
  <si>
    <t>PRJNA177150</t>
  </si>
  <si>
    <t xml:space="preserve">GCA_000346995.1 </t>
  </si>
  <si>
    <t>ANIH01</t>
  </si>
  <si>
    <t>CBC1531</t>
  </si>
  <si>
    <t xml:space="preserve">SAMN01919772 </t>
  </si>
  <si>
    <t>PRJNA177149</t>
  </si>
  <si>
    <t xml:space="preserve">GCA_000348015.1 </t>
  </si>
  <si>
    <t>APGN01</t>
  </si>
  <si>
    <t xml:space="preserve">SAMN02947900 </t>
  </si>
  <si>
    <t>PRJNA257150</t>
  </si>
  <si>
    <t xml:space="preserve">GCA_001568365.1 </t>
  </si>
  <si>
    <t>JQRJ01</t>
  </si>
  <si>
    <t xml:space="preserve">SAMN02947899 </t>
  </si>
  <si>
    <t xml:space="preserve">GCA_001568375.1 </t>
  </si>
  <si>
    <t>JQRI01</t>
  </si>
  <si>
    <t xml:space="preserve">SAMN02947895 </t>
  </si>
  <si>
    <t xml:space="preserve">GCA_001569265.1 </t>
  </si>
  <si>
    <t>JQRG01</t>
  </si>
  <si>
    <t xml:space="preserve">SAMN02947897 </t>
  </si>
  <si>
    <t xml:space="preserve">GCA_001569285.1 </t>
  </si>
  <si>
    <t>JQRH01</t>
  </si>
  <si>
    <t xml:space="preserve">SAMN02947901 </t>
  </si>
  <si>
    <t xml:space="preserve">GCA_001569295.1 </t>
  </si>
  <si>
    <t>JQRK01</t>
  </si>
  <si>
    <t xml:space="preserve">SAMN02947957 </t>
  </si>
  <si>
    <t xml:space="preserve">GCA_001569305.1 </t>
  </si>
  <si>
    <t>JQRL01</t>
  </si>
  <si>
    <t xml:space="preserve">SAMN02947959 </t>
  </si>
  <si>
    <t xml:space="preserve">GCA_001569335.1 </t>
  </si>
  <si>
    <t>JQRM01</t>
  </si>
  <si>
    <t>C216</t>
  </si>
  <si>
    <t xml:space="preserve">SAMN04488388 </t>
  </si>
  <si>
    <t>PRJNA311750</t>
  </si>
  <si>
    <t xml:space="preserve">GCA_001584305.1 </t>
  </si>
  <si>
    <t>LSSR01</t>
  </si>
  <si>
    <t>LO-9</t>
  </si>
  <si>
    <t xml:space="preserve">SAMN06212381 </t>
  </si>
  <si>
    <t>PRJNA360567</t>
  </si>
  <si>
    <t xml:space="preserve">GCA_001952675.1 </t>
  </si>
  <si>
    <t>MTCN01</t>
  </si>
  <si>
    <t>M4/98</t>
  </si>
  <si>
    <t xml:space="preserve">SAMN06212380 </t>
  </si>
  <si>
    <t xml:space="preserve">GCA_001952685.1 </t>
  </si>
  <si>
    <t>MTAS01</t>
  </si>
  <si>
    <t>2ACAP</t>
  </si>
  <si>
    <t xml:space="preserve">SAMN06212382 </t>
  </si>
  <si>
    <t xml:space="preserve">GCA_001981425.1 </t>
  </si>
  <si>
    <t>MTSS01</t>
  </si>
  <si>
    <t>M72/6-6</t>
  </si>
  <si>
    <t xml:space="preserve">SAMN06212383 </t>
  </si>
  <si>
    <t xml:space="preserve">GCA_001981455.1 </t>
  </si>
  <si>
    <t>MTST01</t>
  </si>
  <si>
    <t>M52/8-19</t>
  </si>
  <si>
    <t xml:space="preserve">SAMN06212384 </t>
  </si>
  <si>
    <t xml:space="preserve">GCA_001981505.1 </t>
  </si>
  <si>
    <t>MTSU01</t>
  </si>
  <si>
    <t xml:space="preserve">SAMN00739379 </t>
  </si>
  <si>
    <t>PRJNA74215</t>
  </si>
  <si>
    <t xml:space="preserve">GCA_000246375.2 </t>
  </si>
  <si>
    <t>AHQK01</t>
  </si>
  <si>
    <t xml:space="preserve">SAMN00739380 </t>
  </si>
  <si>
    <t>PRJNA74217</t>
  </si>
  <si>
    <t xml:space="preserve">GCA_000246395.2 </t>
  </si>
  <si>
    <t>AHQL01</t>
  </si>
  <si>
    <t>U160</t>
  </si>
  <si>
    <t xml:space="preserve">SAMN03470253 </t>
  </si>
  <si>
    <t>PRJNA280847</t>
  </si>
  <si>
    <t xml:space="preserve">GCA_000988105.1 </t>
  </si>
  <si>
    <t>LAYP01</t>
  </si>
  <si>
    <t>U233</t>
  </si>
  <si>
    <t xml:space="preserve">SAMN03470256 </t>
  </si>
  <si>
    <t>PRJNA280849</t>
  </si>
  <si>
    <t xml:space="preserve">GCA_001008325.1 </t>
  </si>
  <si>
    <t>LAZN01</t>
  </si>
  <si>
    <t>U164</t>
  </si>
  <si>
    <t xml:space="preserve">SAMN03470254 </t>
  </si>
  <si>
    <t>PRJNA280848</t>
  </si>
  <si>
    <t xml:space="preserve">GCA_001008335.1 </t>
  </si>
  <si>
    <t>LAZM01</t>
  </si>
  <si>
    <t>CBC1416</t>
  </si>
  <si>
    <t xml:space="preserve">SAMN01036871 </t>
  </si>
  <si>
    <t>PRJNA167256</t>
  </si>
  <si>
    <t xml:space="preserve">GCA_000306615.2 </t>
  </si>
  <si>
    <t>AKWE02</t>
  </si>
  <si>
    <t>SRR1542360</t>
  </si>
  <si>
    <t>SRR1542361</t>
  </si>
  <si>
    <t>Georgia</t>
  </si>
  <si>
    <t>SRR1542362</t>
  </si>
  <si>
    <t>Rattus norvegicus</t>
  </si>
  <si>
    <t>SRR1542363</t>
  </si>
  <si>
    <t>SRR1542365</t>
  </si>
  <si>
    <t>SRR1542366</t>
  </si>
  <si>
    <t>SRR3166980</t>
  </si>
  <si>
    <t>Universidad San Francisco de Quito</t>
  </si>
  <si>
    <t>Ecuador</t>
  </si>
  <si>
    <t>SRR397960</t>
  </si>
  <si>
    <t>SRR397961</t>
  </si>
  <si>
    <t>SRR397963</t>
  </si>
  <si>
    <t>SRR397964</t>
  </si>
  <si>
    <t>SRR397965</t>
  </si>
  <si>
    <t>SRR397968</t>
  </si>
  <si>
    <t>SRR403918</t>
  </si>
  <si>
    <t>SRR403926</t>
  </si>
  <si>
    <t>PRJNA167258</t>
  </si>
  <si>
    <t>HAI1594</t>
  </si>
  <si>
    <t>SRR507771</t>
  </si>
  <si>
    <t>SRR507775</t>
  </si>
  <si>
    <t>SRR519468</t>
  </si>
  <si>
    <t>SRR5258882</t>
  </si>
  <si>
    <t>Capybara</t>
  </si>
  <si>
    <t>SRR5258884</t>
  </si>
  <si>
    <t>SRR554097</t>
  </si>
  <si>
    <t>SRR554103</t>
  </si>
  <si>
    <t>SRR554104</t>
  </si>
  <si>
    <t>SRR554109</t>
  </si>
  <si>
    <t>SRR554114</t>
  </si>
  <si>
    <t>SRR611133</t>
  </si>
  <si>
    <t>SRR611254</t>
  </si>
  <si>
    <t>SRR649334</t>
  </si>
  <si>
    <t>SRR711393</t>
  </si>
  <si>
    <t>SRR717748</t>
  </si>
  <si>
    <t>LT 821</t>
  </si>
  <si>
    <t>Shermani</t>
  </si>
  <si>
    <t>26038504, 23041083</t>
  </si>
  <si>
    <t>Proechimys semispinosus</t>
  </si>
  <si>
    <t>SRR392291, SRR392292</t>
  </si>
  <si>
    <t>SRR392268, SRR392269</t>
  </si>
  <si>
    <t>Arenal</t>
  </si>
  <si>
    <t xml:space="preserve">CDC </t>
  </si>
  <si>
    <t>SRR353222, SRR353223</t>
  </si>
  <si>
    <t>SRR353272, SRR353273</t>
  </si>
  <si>
    <t>SRR353224, SRR353225</t>
  </si>
  <si>
    <t>SRR353232, SRR353233</t>
  </si>
  <si>
    <t>Bos primigenius</t>
  </si>
  <si>
    <t>Hospital Apoyo, Iquitos, Peru</t>
  </si>
  <si>
    <t>SRR353235, SRR353236</t>
  </si>
  <si>
    <t>SRR353208, SRR353209</t>
  </si>
  <si>
    <t>SRR353210, SRR353211</t>
  </si>
  <si>
    <t>Morona village, Iquitos, Peru</t>
  </si>
  <si>
    <t>SRR353218, SRR353219</t>
  </si>
  <si>
    <t>SRR353280, SRR353281</t>
  </si>
  <si>
    <t>Medellin, Colombia</t>
  </si>
  <si>
    <t>SRR503617, SRR503618</t>
  </si>
  <si>
    <t>SRR503607, SRR503608</t>
  </si>
  <si>
    <t>SRR504190, SRR504191</t>
  </si>
  <si>
    <t>SRR647072, SRR647073</t>
  </si>
  <si>
    <t>SRR611131, SRR611132</t>
  </si>
  <si>
    <t xml:space="preserve">Carrington  </t>
  </si>
  <si>
    <t>Trinidad</t>
  </si>
  <si>
    <t>Trinidad,  Trinidad and Tobago</t>
  </si>
  <si>
    <t>Szwajizak</t>
  </si>
  <si>
    <t>Bovinae</t>
  </si>
  <si>
    <t>Kambale</t>
  </si>
  <si>
    <t>Canalzonae</t>
  </si>
  <si>
    <t>Altantae</t>
  </si>
  <si>
    <t>Bravo</t>
  </si>
  <si>
    <t>Darien</t>
  </si>
  <si>
    <t>Northern Arizona University</t>
  </si>
  <si>
    <t>Guaricura</t>
  </si>
  <si>
    <t>Bananal</t>
  </si>
  <si>
    <t>SRR504194, SRR504195</t>
  </si>
  <si>
    <t>Leptospira terpstrae</t>
  </si>
  <si>
    <t>AY631888</t>
  </si>
  <si>
    <t>LT 11-33; ATCC 700639</t>
  </si>
  <si>
    <t>SAMN02436484</t>
  </si>
  <si>
    <t>PRJNA178717</t>
  </si>
  <si>
    <t>GCA_000332495.2</t>
  </si>
  <si>
    <t>AOGW02</t>
  </si>
  <si>
    <t>Hualin</t>
  </si>
  <si>
    <t>SRR712778, SRR712779</t>
  </si>
  <si>
    <t>SRR710513</t>
  </si>
  <si>
    <t>Leptospira vanthielii</t>
  </si>
  <si>
    <t xml:space="preserve"> PRJNA177160</t>
  </si>
  <si>
    <t>SAMN02436568</t>
  </si>
  <si>
    <t>AOGY02</t>
  </si>
  <si>
    <t>Holland</t>
  </si>
  <si>
    <t>GCA_000332455.2</t>
  </si>
  <si>
    <t>SRR713317, SRR713317</t>
  </si>
  <si>
    <t>SRR710255</t>
  </si>
  <si>
    <t>Environmental - water</t>
  </si>
  <si>
    <t>WaZ Holland; ATCC 700522</t>
  </si>
  <si>
    <t>AY631897</t>
  </si>
  <si>
    <t>Celledoni; ATCC 43285</t>
  </si>
  <si>
    <t>AY631877</t>
  </si>
  <si>
    <t>LT2116</t>
  </si>
  <si>
    <t xml:space="preserve">SAMN00739295 </t>
  </si>
  <si>
    <t>PRJNA74173</t>
  </si>
  <si>
    <t xml:space="preserve">GCA_000244815.3 </t>
  </si>
  <si>
    <t>AHOR02</t>
  </si>
  <si>
    <t xml:space="preserve">SAMN02436335 </t>
  </si>
  <si>
    <t>PRJNA65047</t>
  </si>
  <si>
    <t xml:space="preserve">GCA_000216315.3 </t>
  </si>
  <si>
    <t>AFLV02</t>
  </si>
  <si>
    <t xml:space="preserve">SAMN00255257 </t>
  </si>
  <si>
    <t>PRJNA63713</t>
  </si>
  <si>
    <t xml:space="preserve">GCA_000217475.3 </t>
  </si>
  <si>
    <t>AFJM02</t>
  </si>
  <si>
    <t>Ecochallenge</t>
  </si>
  <si>
    <t xml:space="preserve">SAMN00739246 </t>
  </si>
  <si>
    <t>PRJNA74047</t>
  </si>
  <si>
    <t xml:space="preserve">GCA_000243595.3 </t>
  </si>
  <si>
    <t>AHMI02</t>
  </si>
  <si>
    <t>LNT 1234</t>
  </si>
  <si>
    <t xml:space="preserve">SAMN02436426 </t>
  </si>
  <si>
    <t>PRJNA74087</t>
  </si>
  <si>
    <t xml:space="preserve">GCA_000243995.3 </t>
  </si>
  <si>
    <t>AHNC02</t>
  </si>
  <si>
    <t>UI 13098</t>
  </si>
  <si>
    <t xml:space="preserve">SAMN02436583 </t>
  </si>
  <si>
    <t>PRJNA74123</t>
  </si>
  <si>
    <t xml:space="preserve">GCA_000244355.3 </t>
  </si>
  <si>
    <t>AHNU02</t>
  </si>
  <si>
    <t>ICFT</t>
  </si>
  <si>
    <t xml:space="preserve">SAMN02436408 </t>
  </si>
  <si>
    <t>PRJNA177134</t>
  </si>
  <si>
    <t xml:space="preserve">GCA_000332415.2 </t>
  </si>
  <si>
    <t>AOHC02</t>
  </si>
  <si>
    <t>Leptospira weilii</t>
  </si>
  <si>
    <t xml:space="preserve">SAMN02947789 </t>
  </si>
  <si>
    <t>PRJNA257145</t>
  </si>
  <si>
    <t xml:space="preserve">GCA_001568405.1 </t>
  </si>
  <si>
    <t>JQRQ01</t>
  </si>
  <si>
    <t xml:space="preserve">SAMN02947791 </t>
  </si>
  <si>
    <t xml:space="preserve">GCA_001568415.1 </t>
  </si>
  <si>
    <t>JQRR01</t>
  </si>
  <si>
    <t xml:space="preserve">SAMN02947806 </t>
  </si>
  <si>
    <t xml:space="preserve">GCA_001568905.1 </t>
  </si>
  <si>
    <t>JQQA01</t>
  </si>
  <si>
    <t xml:space="preserve">SAMN02947793 </t>
  </si>
  <si>
    <t xml:space="preserve">GCA_001568915.1 </t>
  </si>
  <si>
    <t>JQQB01</t>
  </si>
  <si>
    <t xml:space="preserve">SAMN02947820 </t>
  </si>
  <si>
    <t xml:space="preserve">GCA_001569365.1 </t>
  </si>
  <si>
    <t>JQRO01</t>
  </si>
  <si>
    <t xml:space="preserve">SAMN02947818 </t>
  </si>
  <si>
    <t xml:space="preserve">GCA_001569375.1 </t>
  </si>
  <si>
    <t>JQRN01</t>
  </si>
  <si>
    <t xml:space="preserve">SAMN02947786 </t>
  </si>
  <si>
    <t xml:space="preserve">GCA_001569385.1 </t>
  </si>
  <si>
    <t>JQRP01</t>
  </si>
  <si>
    <t xml:space="preserve">SAMN02947891 </t>
  </si>
  <si>
    <t xml:space="preserve">GCA_001569525.1 </t>
  </si>
  <si>
    <t>JQSB01</t>
  </si>
  <si>
    <t>L231</t>
  </si>
  <si>
    <t xml:space="preserve">SAMN06103775 </t>
  </si>
  <si>
    <t>PRJNA321948</t>
  </si>
  <si>
    <t xml:space="preserve">GCA_001969935.1 </t>
  </si>
  <si>
    <t>MSFX01</t>
  </si>
  <si>
    <t>LNT 1194</t>
  </si>
  <si>
    <t xml:space="preserve">SAMN00739393 </t>
  </si>
  <si>
    <t>PRJNA74241</t>
  </si>
  <si>
    <t xml:space="preserve">GCA_000246635.2 </t>
  </si>
  <si>
    <t>AHQX01</t>
  </si>
  <si>
    <t>UI 14631</t>
  </si>
  <si>
    <t xml:space="preserve">SAMN00739394 </t>
  </si>
  <si>
    <t>PRJNA74243</t>
  </si>
  <si>
    <t xml:space="preserve">GCA_000246655.2 </t>
  </si>
  <si>
    <t>AHQY01</t>
  </si>
  <si>
    <t>Topaz</t>
  </si>
  <si>
    <t>Hainan, China</t>
  </si>
  <si>
    <t>Guangxi, China</t>
  </si>
  <si>
    <t>Celledoni</t>
  </si>
  <si>
    <t>Pyrogenes</t>
  </si>
  <si>
    <t>Worsfoldi</t>
  </si>
  <si>
    <t>Ranarum</t>
  </si>
  <si>
    <t>SRR1542367</t>
  </si>
  <si>
    <t>SRR1542368</t>
  </si>
  <si>
    <t>SRR1542369</t>
  </si>
  <si>
    <t>SRR1542370</t>
  </si>
  <si>
    <t>Hainan</t>
  </si>
  <si>
    <t>SRR1542371</t>
  </si>
  <si>
    <t>Guangdong</t>
  </si>
  <si>
    <t>SRR1542372</t>
  </si>
  <si>
    <t>SRR1542373</t>
  </si>
  <si>
    <t>SRR1542374</t>
  </si>
  <si>
    <t>SRR353587</t>
  </si>
  <si>
    <t>SRR353588</t>
  </si>
  <si>
    <t>SRR403916</t>
  </si>
  <si>
    <t>SRR507749</t>
  </si>
  <si>
    <t>SRR507769</t>
  </si>
  <si>
    <t>SRR710254</t>
  </si>
  <si>
    <t>SRR353278, SRR353279</t>
  </si>
  <si>
    <t>SRR392286, SRR392287</t>
  </si>
  <si>
    <t>SRR392264, SRR392265</t>
  </si>
  <si>
    <t>SRR353183, SRR353184</t>
  </si>
  <si>
    <t>SRR353171, SRR353172</t>
  </si>
  <si>
    <t>SRR353206, SRR353207</t>
  </si>
  <si>
    <t>SRR714251, SRR714252</t>
  </si>
  <si>
    <t>Heyan</t>
  </si>
  <si>
    <t>Babinda</t>
  </si>
  <si>
    <t>Smythe</t>
  </si>
  <si>
    <t>Haake</t>
  </si>
  <si>
    <t>CDC; ATCC 43284</t>
  </si>
  <si>
    <t>AY631879</t>
  </si>
  <si>
    <t>Khorat-H2; KIT Khorat-H2; WHO LT1686</t>
  </si>
  <si>
    <t>EF025496</t>
  </si>
  <si>
    <t>Sao Paulo; ATCC 700523</t>
  </si>
  <si>
    <t>AY631882</t>
  </si>
  <si>
    <t>Leptospira wolbachii</t>
  </si>
  <si>
    <t>Codice</t>
  </si>
  <si>
    <t xml:space="preserve"> GCA_000332515.2</t>
  </si>
  <si>
    <t xml:space="preserve"> PRJNA177156</t>
  </si>
  <si>
    <t>AOGZ02</t>
  </si>
  <si>
    <t>SRR649354</t>
  </si>
  <si>
    <t>SRR649344, SRR649345</t>
  </si>
  <si>
    <t>SAMN02436569</t>
  </si>
  <si>
    <t>Leptospira wolffi</t>
  </si>
  <si>
    <t xml:space="preserve"> GCA_000306115.2</t>
  </si>
  <si>
    <t>AKWX02</t>
  </si>
  <si>
    <t>Khorat</t>
  </si>
  <si>
    <t>Nakhon Ratchasima, Thailand</t>
  </si>
  <si>
    <t>SAMN02436578</t>
  </si>
  <si>
    <t>PRJNA167232</t>
  </si>
  <si>
    <t>SRR507743</t>
  </si>
  <si>
    <t>SRR503597, SRR503598</t>
  </si>
  <si>
    <t xml:space="preserve"> GCA_000332475.2</t>
  </si>
  <si>
    <t xml:space="preserve"> PRJNA178716</t>
  </si>
  <si>
    <t>Leptospira yanagawae</t>
  </si>
  <si>
    <t>Saopaulo</t>
  </si>
  <si>
    <t>AOGX02</t>
  </si>
  <si>
    <t>SAMN02436394</t>
  </si>
  <si>
    <t>SRR649346, SRR649347</t>
  </si>
  <si>
    <t xml:space="preserve">SAMN02603127 </t>
  </si>
  <si>
    <t>PRJNA293</t>
  </si>
  <si>
    <t xml:space="preserve">GCA_000092565.1 </t>
  </si>
  <si>
    <t>Fiocruz L1-130</t>
  </si>
  <si>
    <t xml:space="preserve">SAMN02603847 </t>
  </si>
  <si>
    <t>PRJNA10687</t>
  </si>
  <si>
    <t xml:space="preserve">GCA_000007685.1 </t>
  </si>
  <si>
    <t>IPAV</t>
  </si>
  <si>
    <t xml:space="preserve">SAMN02603861 </t>
  </si>
  <si>
    <t>PRJNA32553</t>
  </si>
  <si>
    <t xml:space="preserve">GCA_000231175.1 </t>
  </si>
  <si>
    <t xml:space="preserve">SAMN03375751 </t>
  </si>
  <si>
    <t>PRJNA217894</t>
  </si>
  <si>
    <t xml:space="preserve">GCA_000941035.1 </t>
  </si>
  <si>
    <t>PigK151</t>
  </si>
  <si>
    <t xml:space="preserve">SAMN03259167 </t>
  </si>
  <si>
    <t>PRJNA269972</t>
  </si>
  <si>
    <t xml:space="preserve">GCA_001010765.1 </t>
  </si>
  <si>
    <t>UP-MMC-NIID LP</t>
  </si>
  <si>
    <t xml:space="preserve">SAMN03780437 </t>
  </si>
  <si>
    <t>PRJNA287300</t>
  </si>
  <si>
    <t xml:space="preserve">GCA_001047635.1 </t>
  </si>
  <si>
    <t>UP-MMC-NIID HP</t>
  </si>
  <si>
    <t xml:space="preserve">SAMN03780438 </t>
  </si>
  <si>
    <t>PRJNA287301</t>
  </si>
  <si>
    <t xml:space="preserve">GCA_001047655.1 </t>
  </si>
  <si>
    <t>Norma</t>
  </si>
  <si>
    <t xml:space="preserve">SAMN03853357 </t>
  </si>
  <si>
    <t>PRJNA185511</t>
  </si>
  <si>
    <t xml:space="preserve">GCA_001293065.1 </t>
  </si>
  <si>
    <t>FDAARGOS_203</t>
  </si>
  <si>
    <t xml:space="preserve">SAMN04875540 </t>
  </si>
  <si>
    <t>PRJNA231221</t>
  </si>
  <si>
    <t xml:space="preserve">GCA_002073495.1 </t>
  </si>
  <si>
    <t>Hardjoprajitno</t>
  </si>
  <si>
    <t xml:space="preserve">SAMN04102139 </t>
  </si>
  <si>
    <t>PRJNA296687</t>
  </si>
  <si>
    <t xml:space="preserve">GCA_001443305.1 </t>
  </si>
  <si>
    <t>Piscina</t>
  </si>
  <si>
    <t xml:space="preserve">SAMN05195242 </t>
  </si>
  <si>
    <t>PRJNA324239</t>
  </si>
  <si>
    <t xml:space="preserve">GCA_001683775.2 </t>
  </si>
  <si>
    <t>DU114</t>
  </si>
  <si>
    <t xml:space="preserve">SAMN06434252 </t>
  </si>
  <si>
    <t>PRJNA376496</t>
  </si>
  <si>
    <t xml:space="preserve">GCA_002269215.1 </t>
  </si>
  <si>
    <t>RUFN</t>
  </si>
  <si>
    <t xml:space="preserve">SAMN06434273 </t>
  </si>
  <si>
    <t>PRJNA376501</t>
  </si>
  <si>
    <t xml:space="preserve">GCA_002269235.1 </t>
  </si>
  <si>
    <t>AKRFB</t>
  </si>
  <si>
    <t xml:space="preserve">SAMN04432834 </t>
  </si>
  <si>
    <t>PRJNA309414</t>
  </si>
  <si>
    <t xml:space="preserve">GCA_001857845.1 </t>
  </si>
  <si>
    <t>LUHH01</t>
  </si>
  <si>
    <t>LT1649</t>
  </si>
  <si>
    <t xml:space="preserve">SAMN02436336 </t>
  </si>
  <si>
    <t>PRJNA65061</t>
  </si>
  <si>
    <t xml:space="preserve">GCA_000216195.3 </t>
  </si>
  <si>
    <t>AFMB02</t>
  </si>
  <si>
    <t>C10069</t>
  </si>
  <si>
    <t xml:space="preserve">SAMN02436629 </t>
  </si>
  <si>
    <t>PRJNA65055</t>
  </si>
  <si>
    <t xml:space="preserve">GCA_000216235.3 </t>
  </si>
  <si>
    <t>AFLZ02</t>
  </si>
  <si>
    <t xml:space="preserve">SAMN02436628 </t>
  </si>
  <si>
    <t>PRJNA65045</t>
  </si>
  <si>
    <t xml:space="preserve">GCA_000216335.3 </t>
  </si>
  <si>
    <t>AFLU02</t>
  </si>
  <si>
    <t xml:space="preserve">SAMN02436547 </t>
  </si>
  <si>
    <t>PRJNA65043</t>
  </si>
  <si>
    <t xml:space="preserve">GCA_000216355.3 </t>
  </si>
  <si>
    <t>AFLT02</t>
  </si>
  <si>
    <t>Mallika</t>
  </si>
  <si>
    <t xml:space="preserve">SAMN02436546 </t>
  </si>
  <si>
    <t>PRJNA65041</t>
  </si>
  <si>
    <t xml:space="preserve">GCA_000216375.3 </t>
  </si>
  <si>
    <t>AFLS02</t>
  </si>
  <si>
    <t>Fiocruz LV3726</t>
  </si>
  <si>
    <t xml:space="preserve">SAMN00254360 </t>
  </si>
  <si>
    <t>PRJNA63809</t>
  </si>
  <si>
    <t xml:space="preserve">GCA_000216595.3 </t>
  </si>
  <si>
    <t>AFLH02</t>
  </si>
  <si>
    <t>Fiocruz LV251</t>
  </si>
  <si>
    <t xml:space="preserve">SAMN00254380 </t>
  </si>
  <si>
    <t>PRJNA63731</t>
  </si>
  <si>
    <t xml:space="preserve">GCA_000217295.3 </t>
  </si>
  <si>
    <t>AFJV02</t>
  </si>
  <si>
    <t>Fiocruz LV224</t>
  </si>
  <si>
    <t xml:space="preserve">SAMN00254379 </t>
  </si>
  <si>
    <t>PRJNA63727</t>
  </si>
  <si>
    <t xml:space="preserve">GCA_000217335.3 </t>
  </si>
  <si>
    <t>AFJT02</t>
  </si>
  <si>
    <t xml:space="preserve">SAMN02436548 </t>
  </si>
  <si>
    <t>PRJNA63709</t>
  </si>
  <si>
    <t xml:space="preserve">GCA_000217515.3 </t>
  </si>
  <si>
    <t>AFJK02</t>
  </si>
  <si>
    <t>Fiocruz LV130</t>
  </si>
  <si>
    <t xml:space="preserve">SAMN00254991 </t>
  </si>
  <si>
    <t>PRJNA63733</t>
  </si>
  <si>
    <t xml:space="preserve">GCA_000217535.2 </t>
  </si>
  <si>
    <t>AFJW02</t>
  </si>
  <si>
    <t>Fiocruz LV2755</t>
  </si>
  <si>
    <t xml:space="preserve">SAMN00254992 </t>
  </si>
  <si>
    <t>PRJNA63735</t>
  </si>
  <si>
    <t xml:space="preserve">GCA_000217555.2 </t>
  </si>
  <si>
    <t>AFJX02</t>
  </si>
  <si>
    <t>Fiocruz LV2756 C1</t>
  </si>
  <si>
    <t xml:space="preserve">SAMN00254324 </t>
  </si>
  <si>
    <t>PRJNA63737</t>
  </si>
  <si>
    <t xml:space="preserve">GCA_000217575.3 </t>
  </si>
  <si>
    <t>AFJY02</t>
  </si>
  <si>
    <t xml:space="preserve">SAMN02436505 </t>
  </si>
  <si>
    <t>PRJNA74039</t>
  </si>
  <si>
    <t xml:space="preserve">GCA_000243515.3 </t>
  </si>
  <si>
    <t>AHME02</t>
  </si>
  <si>
    <t xml:space="preserve">SAMN02436506 </t>
  </si>
  <si>
    <t>PRJNA74043</t>
  </si>
  <si>
    <t xml:space="preserve">GCA_000243555.3 </t>
  </si>
  <si>
    <t>AHMG02</t>
  </si>
  <si>
    <t>Kennewicki LC82-25</t>
  </si>
  <si>
    <t xml:space="preserve">SAMN02436433 </t>
  </si>
  <si>
    <t>PRJNA74051</t>
  </si>
  <si>
    <t xml:space="preserve">GCA_000243635.3 </t>
  </si>
  <si>
    <t>AHMK02</t>
  </si>
  <si>
    <t>Brem 129</t>
  </si>
  <si>
    <t xml:space="preserve">SAMN02436508 </t>
  </si>
  <si>
    <t>PRJNA74063</t>
  </si>
  <si>
    <t xml:space="preserve">GCA_000243755.3 </t>
  </si>
  <si>
    <t>AHMQ02</t>
  </si>
  <si>
    <t>FPW2026</t>
  </si>
  <si>
    <t xml:space="preserve">SAMN02436424 </t>
  </si>
  <si>
    <t>PRJNA74077</t>
  </si>
  <si>
    <t xml:space="preserve">GCA_000243895.3 </t>
  </si>
  <si>
    <t>AHMX02</t>
  </si>
  <si>
    <t>L0448</t>
  </si>
  <si>
    <t xml:space="preserve">SAMN02436373 </t>
  </si>
  <si>
    <t>PRJNA74083</t>
  </si>
  <si>
    <t xml:space="preserve">GCA_000243955.3 </t>
  </si>
  <si>
    <t>AHNA02</t>
  </si>
  <si>
    <t>L0996</t>
  </si>
  <si>
    <t xml:space="preserve">SAMN02436425 </t>
  </si>
  <si>
    <t>PRJNA74085</t>
  </si>
  <si>
    <t xml:space="preserve">GCA_000243975.3 </t>
  </si>
  <si>
    <t>AHNB02</t>
  </si>
  <si>
    <t>L1111</t>
  </si>
  <si>
    <t xml:space="preserve">SAMN02436427 </t>
  </si>
  <si>
    <t>PRJNA74089</t>
  </si>
  <si>
    <t xml:space="preserve">GCA_000244015.3 </t>
  </si>
  <si>
    <t>AHND02</t>
  </si>
  <si>
    <t>LP101</t>
  </si>
  <si>
    <t xml:space="preserve">SAMN02436428 </t>
  </si>
  <si>
    <t>PRJNA74093</t>
  </si>
  <si>
    <t xml:space="preserve">GCA_000244055.3 </t>
  </si>
  <si>
    <t>AHNF02</t>
  </si>
  <si>
    <t>R168</t>
  </si>
  <si>
    <t xml:space="preserve">SAMN02436589 </t>
  </si>
  <si>
    <t>PRJNA74097</t>
  </si>
  <si>
    <t xml:space="preserve">GCA_000244095.3 </t>
  </si>
  <si>
    <t>AHNH02</t>
  </si>
  <si>
    <t>R499</t>
  </si>
  <si>
    <t xml:space="preserve">SAMN02436375 </t>
  </si>
  <si>
    <t>PRJNA74099</t>
  </si>
  <si>
    <t xml:space="preserve">GCA_000244115.3 </t>
  </si>
  <si>
    <t>AHNI02</t>
  </si>
  <si>
    <t>UI 08368</t>
  </si>
  <si>
    <t xml:space="preserve">SAMN02436429 </t>
  </si>
  <si>
    <t>PRJNA74101</t>
  </si>
  <si>
    <t xml:space="preserve">GCA_000244135.3 </t>
  </si>
  <si>
    <t>AHNJ02</t>
  </si>
  <si>
    <t>UI 08434</t>
  </si>
  <si>
    <t xml:space="preserve">SAMN02436376 </t>
  </si>
  <si>
    <t>PRJNA74103</t>
  </si>
  <si>
    <t xml:space="preserve">GCA_000244155.3 </t>
  </si>
  <si>
    <t>AHNK02</t>
  </si>
  <si>
    <t>UI 08452</t>
  </si>
  <si>
    <t xml:space="preserve">SAMN02436590 </t>
  </si>
  <si>
    <t>PRJNA74105</t>
  </si>
  <si>
    <t xml:space="preserve">GCA_000244175.3 </t>
  </si>
  <si>
    <t>AHNL02</t>
  </si>
  <si>
    <t>UI 09600</t>
  </si>
  <si>
    <t xml:space="preserve">SAMN02436377 </t>
  </si>
  <si>
    <t>PRJNA74111</t>
  </si>
  <si>
    <t xml:space="preserve">GCA_000244235.3 </t>
  </si>
  <si>
    <t>AHNO02</t>
  </si>
  <si>
    <t>UI 12621</t>
  </si>
  <si>
    <t xml:space="preserve">SAMN02436582 </t>
  </si>
  <si>
    <t>PRJNA74115</t>
  </si>
  <si>
    <t xml:space="preserve">GCA_000244275.3 </t>
  </si>
  <si>
    <t>AHNQ02</t>
  </si>
  <si>
    <t>UI 12758</t>
  </si>
  <si>
    <t xml:space="preserve">SAMN02436378 </t>
  </si>
  <si>
    <t>PRJNA74117</t>
  </si>
  <si>
    <t xml:space="preserve">GCA_000244295.3 </t>
  </si>
  <si>
    <t>AHNR02</t>
  </si>
  <si>
    <t>UI 12764</t>
  </si>
  <si>
    <t xml:space="preserve">SAMN02436430 </t>
  </si>
  <si>
    <t>PRJNA74119</t>
  </si>
  <si>
    <t xml:space="preserve">GCA_000244315.3 </t>
  </si>
  <si>
    <t>AHNS02</t>
  </si>
  <si>
    <t>UI 12769</t>
  </si>
  <si>
    <t xml:space="preserve">SAMN02436501 </t>
  </si>
  <si>
    <t>PRJNA74121</t>
  </si>
  <si>
    <t xml:space="preserve">GCA_000244335.3 </t>
  </si>
  <si>
    <t>AHNT02</t>
  </si>
  <si>
    <t>UI 13372</t>
  </si>
  <si>
    <t xml:space="preserve">SAMN02436416 </t>
  </si>
  <si>
    <t>PRJNA74125</t>
  </si>
  <si>
    <t xml:space="preserve">GCA_000244375.3 </t>
  </si>
  <si>
    <t>AHNV02</t>
  </si>
  <si>
    <t>UT053</t>
  </si>
  <si>
    <t xml:space="preserve">SAMN02436502 </t>
  </si>
  <si>
    <t>PRJNA74127</t>
  </si>
  <si>
    <t xml:space="preserve">GCA_000244395.3 </t>
  </si>
  <si>
    <t>AHNW02</t>
  </si>
  <si>
    <t>UT364</t>
  </si>
  <si>
    <t xml:space="preserve">SAMN02436379 </t>
  </si>
  <si>
    <t>PRJNA74131</t>
  </si>
  <si>
    <t xml:space="preserve">GCA_000244415.3 </t>
  </si>
  <si>
    <t>AHNX02</t>
  </si>
  <si>
    <t>HAI0188</t>
  </si>
  <si>
    <t xml:space="preserve">SAMN02436381 </t>
  </si>
  <si>
    <t>PRJNA74149</t>
  </si>
  <si>
    <t xml:space="preserve">GCA_000244595.3 </t>
  </si>
  <si>
    <t>AHOG02</t>
  </si>
  <si>
    <t>MMD3731</t>
  </si>
  <si>
    <t xml:space="preserve">SAMN02436498 </t>
  </si>
  <si>
    <t>PRJNA74161</t>
  </si>
  <si>
    <t xml:space="preserve">GCA_000244695.3 </t>
  </si>
  <si>
    <t>AHOL02</t>
  </si>
  <si>
    <t>Andaman</t>
  </si>
  <si>
    <t xml:space="preserve">SAMN02436576 </t>
  </si>
  <si>
    <t>PRJNA167223</t>
  </si>
  <si>
    <t xml:space="preserve">GCA_000306075.2 </t>
  </si>
  <si>
    <t>AKXG02</t>
  </si>
  <si>
    <t>Fiocruz LV133</t>
  </si>
  <si>
    <t xml:space="preserve">SAMN02436487 </t>
  </si>
  <si>
    <t>PRJNA167235</t>
  </si>
  <si>
    <t xml:space="preserve">GCA_000306135.2 </t>
  </si>
  <si>
    <t>AKWU02</t>
  </si>
  <si>
    <t xml:space="preserve">SAMN02436490 </t>
  </si>
  <si>
    <t>PRJNA167224</t>
  </si>
  <si>
    <t xml:space="preserve">GCA_000306155.2 </t>
  </si>
  <si>
    <t>AKXF02</t>
  </si>
  <si>
    <t>Brem 329</t>
  </si>
  <si>
    <t xml:space="preserve">SAMN02436488 </t>
  </si>
  <si>
    <t>PRJNA167229</t>
  </si>
  <si>
    <t xml:space="preserve">GCA_000306215.2 </t>
  </si>
  <si>
    <t>AKXA02</t>
  </si>
  <si>
    <t>Verdun LP</t>
  </si>
  <si>
    <t xml:space="preserve">SAMN02436410 </t>
  </si>
  <si>
    <t>PRJNA167244</t>
  </si>
  <si>
    <t xml:space="preserve">GCA_000306295.2 </t>
  </si>
  <si>
    <t>AKWP02</t>
  </si>
  <si>
    <t>FPW1039</t>
  </si>
  <si>
    <t xml:space="preserve">SAMN02436495 </t>
  </si>
  <si>
    <t>PRJNA167242</t>
  </si>
  <si>
    <t xml:space="preserve">GCA_000306495.2 </t>
  </si>
  <si>
    <t>AKWR02</t>
  </si>
  <si>
    <t>HAI1536</t>
  </si>
  <si>
    <t xml:space="preserve">SAMN02436491 </t>
  </si>
  <si>
    <t>PRJNA167257</t>
  </si>
  <si>
    <t xml:space="preserve">GCA_000306635.2 </t>
  </si>
  <si>
    <t>AKWD02</t>
  </si>
  <si>
    <t xml:space="preserve">SAMN02436413 </t>
  </si>
  <si>
    <t xml:space="preserve">GCA_000306655.2 </t>
  </si>
  <si>
    <t>AKWC02</t>
  </si>
  <si>
    <t xml:space="preserve">SAMN02436575 </t>
  </si>
  <si>
    <t>PRJNA167227</t>
  </si>
  <si>
    <t xml:space="preserve">GCA_000306925.2 </t>
  </si>
  <si>
    <t>AKXC02</t>
  </si>
  <si>
    <t>M20</t>
  </si>
  <si>
    <t xml:space="preserve">SAMN02436483 </t>
  </si>
  <si>
    <t>PRJNA178718</t>
  </si>
  <si>
    <t xml:space="preserve">GCA_000332535.2 </t>
  </si>
  <si>
    <t>AOGV02</t>
  </si>
  <si>
    <t>Fox 32256</t>
  </si>
  <si>
    <t xml:space="preserve">SAMN01886736 </t>
  </si>
  <si>
    <t>PRJNA177162</t>
  </si>
  <si>
    <t xml:space="preserve">GCA_000342365.1 </t>
  </si>
  <si>
    <t>AOHG01</t>
  </si>
  <si>
    <t>P2655</t>
  </si>
  <si>
    <t xml:space="preserve">SAMN01919808 </t>
  </si>
  <si>
    <t>PRJNA188981</t>
  </si>
  <si>
    <t xml:space="preserve">GCA_000342645.1 </t>
  </si>
  <si>
    <t>AOWJ01</t>
  </si>
  <si>
    <t>Fiocruz LV4113</t>
  </si>
  <si>
    <t xml:space="preserve">SAMN01920633 </t>
  </si>
  <si>
    <t>PRJNA188990</t>
  </si>
  <si>
    <t xml:space="preserve">GCA_000342665.1 </t>
  </si>
  <si>
    <t>AOWA01</t>
  </si>
  <si>
    <t>Sri Lanka 30</t>
  </si>
  <si>
    <t xml:space="preserve">SAMN01920597 </t>
  </si>
  <si>
    <t>PRJNA188976</t>
  </si>
  <si>
    <t xml:space="preserve">GCA_000342685.1 </t>
  </si>
  <si>
    <t>AOWO01</t>
  </si>
  <si>
    <t>Fiocruz LV3409</t>
  </si>
  <si>
    <t>PRJNA189013</t>
  </si>
  <si>
    <t>AOVD01</t>
  </si>
  <si>
    <t>Naam</t>
  </si>
  <si>
    <t xml:space="preserve">SAMN01920596 </t>
  </si>
  <si>
    <t>PRJNA189019</t>
  </si>
  <si>
    <t xml:space="preserve">GCA_000342745.1 </t>
  </si>
  <si>
    <t>AOUX01</t>
  </si>
  <si>
    <t xml:space="preserve">SAMN01920622 </t>
  </si>
  <si>
    <t>PRJNA188972</t>
  </si>
  <si>
    <t xml:space="preserve">GCA_000342765.1 </t>
  </si>
  <si>
    <t>AOWR01</t>
  </si>
  <si>
    <t>Sri Lanka 14</t>
  </si>
  <si>
    <t xml:space="preserve">SAMN01919809 </t>
  </si>
  <si>
    <t>PRJNA188982</t>
  </si>
  <si>
    <t xml:space="preserve">GCA_000342805.1 </t>
  </si>
  <si>
    <t>AOWI01</t>
  </si>
  <si>
    <t>Fiocruz LV4108</t>
  </si>
  <si>
    <t xml:space="preserve">SAMN01920570 </t>
  </si>
  <si>
    <t>PRJNA188989</t>
  </si>
  <si>
    <t xml:space="preserve">GCA_000342825.1 </t>
  </si>
  <si>
    <t>AOWB01</t>
  </si>
  <si>
    <t>Fiocruz LV4118</t>
  </si>
  <si>
    <t xml:space="preserve">SAMN01919804 </t>
  </si>
  <si>
    <t>PRJNA188993</t>
  </si>
  <si>
    <t xml:space="preserve">GCA_000342845.1 </t>
  </si>
  <si>
    <t>AOVX01</t>
  </si>
  <si>
    <t>Sri Lanka 39</t>
  </si>
  <si>
    <t xml:space="preserve">SAMN01920626 </t>
  </si>
  <si>
    <t>PRJNA188975</t>
  </si>
  <si>
    <t xml:space="preserve">GCA_000342865.1 </t>
  </si>
  <si>
    <t>AOWP01</t>
  </si>
  <si>
    <t>Sri Lanka 46</t>
  </si>
  <si>
    <t xml:space="preserve">SAMN01920595 </t>
  </si>
  <si>
    <t>PRJNA188973</t>
  </si>
  <si>
    <t xml:space="preserve">GCA_000342905.1 </t>
  </si>
  <si>
    <t>AOWQ01</t>
  </si>
  <si>
    <t xml:space="preserve">SAMN01919802 </t>
  </si>
  <si>
    <t>PRJNA189023</t>
  </si>
  <si>
    <t xml:space="preserve">GCA_000342925.1 </t>
  </si>
  <si>
    <t>AOUT01</t>
  </si>
  <si>
    <t>K56</t>
  </si>
  <si>
    <t xml:space="preserve">SAMN01919801 </t>
  </si>
  <si>
    <t>PRJNA189022</t>
  </si>
  <si>
    <t xml:space="preserve">GCA_000342945.1 </t>
  </si>
  <si>
    <t>AOUU01</t>
  </si>
  <si>
    <t>Fiocruz LV2841</t>
  </si>
  <si>
    <t xml:space="preserve">SAMN01920630 </t>
  </si>
  <si>
    <t>PRJNA189002</t>
  </si>
  <si>
    <t xml:space="preserve">GCA_000342965.1 </t>
  </si>
  <si>
    <t>AOVO01</t>
  </si>
  <si>
    <t xml:space="preserve">SAMN01920564 </t>
  </si>
  <si>
    <t>PRJNA188967</t>
  </si>
  <si>
    <t xml:space="preserve">GCA_000342985.1 </t>
  </si>
  <si>
    <t>AOWW01</t>
  </si>
  <si>
    <t xml:space="preserve">SAMN01920610 </t>
  </si>
  <si>
    <t>PRJNA188970</t>
  </si>
  <si>
    <t xml:space="preserve">GCA_000343005.1 </t>
  </si>
  <si>
    <t>AOWT01</t>
  </si>
  <si>
    <t xml:space="preserve">SAMN01920608 </t>
  </si>
  <si>
    <t>PRJNA188968</t>
  </si>
  <si>
    <t xml:space="preserve">GCA_000343025.1 </t>
  </si>
  <si>
    <t>AOWV01</t>
  </si>
  <si>
    <t>Fiocruz LV237</t>
  </si>
  <si>
    <t xml:space="preserve">SAMN01920569 </t>
  </si>
  <si>
    <t>PRJNA188988</t>
  </si>
  <si>
    <t xml:space="preserve">GCA_000343085.1 </t>
  </si>
  <si>
    <t>AOWC01</t>
  </si>
  <si>
    <t xml:space="preserve">SAMN01920624 </t>
  </si>
  <si>
    <t>PRJNA188971</t>
  </si>
  <si>
    <t xml:space="preserve">GCA_000343105.1 </t>
  </si>
  <si>
    <t>AOWS01</t>
  </si>
  <si>
    <t>Fiocruz LV4114</t>
  </si>
  <si>
    <t xml:space="preserve">SAMN01920130 </t>
  </si>
  <si>
    <t>PRJNA188991</t>
  </si>
  <si>
    <t xml:space="preserve">GCA_000343125.1 </t>
  </si>
  <si>
    <t>AOVZ01</t>
  </si>
  <si>
    <t>Fiocruz LV4117</t>
  </si>
  <si>
    <t xml:space="preserve">SAMN01919803 </t>
  </si>
  <si>
    <t>PRJNA188992</t>
  </si>
  <si>
    <t xml:space="preserve">GCA_000343145.1 </t>
  </si>
  <si>
    <t>AOVY01</t>
  </si>
  <si>
    <t>RGA</t>
  </si>
  <si>
    <t xml:space="preserve">SAMN01920605 </t>
  </si>
  <si>
    <t>PRJNA188999</t>
  </si>
  <si>
    <t xml:space="preserve">GCA_000343165.1 </t>
  </si>
  <si>
    <t>AOVR01</t>
  </si>
  <si>
    <t>Fiocruz LV4152</t>
  </si>
  <si>
    <t xml:space="preserve">SAMN01920115 </t>
  </si>
  <si>
    <t>PRJNA188994</t>
  </si>
  <si>
    <t xml:space="preserve">GCA_000343185.1 </t>
  </si>
  <si>
    <t>AOVW01</t>
  </si>
  <si>
    <t>Fiocruz LV2807</t>
  </si>
  <si>
    <t xml:space="preserve">SAMN01920565 </t>
  </si>
  <si>
    <t>PRJNA189000</t>
  </si>
  <si>
    <t xml:space="preserve">GCA_000343205.1 </t>
  </si>
  <si>
    <t>AOVQ01</t>
  </si>
  <si>
    <t>Fiocruz LV4173</t>
  </si>
  <si>
    <t xml:space="preserve">SAMN01920631 </t>
  </si>
  <si>
    <t>PRJNA189004</t>
  </si>
  <si>
    <t xml:space="preserve">GCA_000343225.1 </t>
  </si>
  <si>
    <t>AOVM01</t>
  </si>
  <si>
    <t>Fiocruz LV2919</t>
  </si>
  <si>
    <t xml:space="preserve">SAMN01920118 </t>
  </si>
  <si>
    <t>PRJNA189003</t>
  </si>
  <si>
    <t xml:space="preserve">GCA_000343245.1 </t>
  </si>
  <si>
    <t>AOVN01</t>
  </si>
  <si>
    <t>Fiocruz LV4034</t>
  </si>
  <si>
    <t xml:space="preserve">SAMN01920127 </t>
  </si>
  <si>
    <t>PRJNA189014</t>
  </si>
  <si>
    <t xml:space="preserve">GCA_000343265.1 </t>
  </si>
  <si>
    <t>AOVC01</t>
  </si>
  <si>
    <t>Fiocruz LV4211</t>
  </si>
  <si>
    <t xml:space="preserve">SAMN01920567 </t>
  </si>
  <si>
    <t>PRJNA189015</t>
  </si>
  <si>
    <t xml:space="preserve">GCA_000343285.1 </t>
  </si>
  <si>
    <t>AOVB01</t>
  </si>
  <si>
    <t>Kantorowic</t>
  </si>
  <si>
    <t xml:space="preserve">SAMN01920611 </t>
  </si>
  <si>
    <t>PRJNA189017</t>
  </si>
  <si>
    <t xml:space="preserve">GCA_000343305.1 </t>
  </si>
  <si>
    <t>AOUZ01</t>
  </si>
  <si>
    <t xml:space="preserve">SAMN01920609 </t>
  </si>
  <si>
    <t>PRJNA188969</t>
  </si>
  <si>
    <t xml:space="preserve">GCA_000343345.1 </t>
  </si>
  <si>
    <t>AOWU01</t>
  </si>
  <si>
    <t xml:space="preserve">SAMN01920112 </t>
  </si>
  <si>
    <t xml:space="preserve">GCA_000343375.1 </t>
  </si>
  <si>
    <t>AOUV01</t>
  </si>
  <si>
    <t xml:space="preserve">SAMN01920105 </t>
  </si>
  <si>
    <t>PRJNA188963</t>
  </si>
  <si>
    <t xml:space="preserve">GCA_000343415.1 </t>
  </si>
  <si>
    <t>AOXA01</t>
  </si>
  <si>
    <t xml:space="preserve">SAMN01920628 </t>
  </si>
  <si>
    <t>PRJNA188964</t>
  </si>
  <si>
    <t xml:space="preserve">GCA_000343435.1 </t>
  </si>
  <si>
    <t>AOWZ01</t>
  </si>
  <si>
    <t xml:space="preserve">SAMN01920108 </t>
  </si>
  <si>
    <t>PRJNA188965</t>
  </si>
  <si>
    <t xml:space="preserve">GCA_000343455.1 </t>
  </si>
  <si>
    <t>AOWY01</t>
  </si>
  <si>
    <t xml:space="preserve">SAMN01920629 </t>
  </si>
  <si>
    <t>PRJNA188966</t>
  </si>
  <si>
    <t xml:space="preserve">GCA_000343475.1 </t>
  </si>
  <si>
    <t>AOWX01</t>
  </si>
  <si>
    <t>P2431</t>
  </si>
  <si>
    <t xml:space="preserve">SAMN01920592 </t>
  </si>
  <si>
    <t>PRJNA188983</t>
  </si>
  <si>
    <t xml:space="preserve">GCA_000343495.1 </t>
  </si>
  <si>
    <t>AOWH01</t>
  </si>
  <si>
    <t xml:space="preserve">SAMN01920593 </t>
  </si>
  <si>
    <t>PRJNA188985</t>
  </si>
  <si>
    <t xml:space="preserve">GCA_000343515.1 </t>
  </si>
  <si>
    <t>AOWF01</t>
  </si>
  <si>
    <t>Fiocruz LV256</t>
  </si>
  <si>
    <t xml:space="preserve">SAMN01920621 </t>
  </si>
  <si>
    <t>PRJNA188984</t>
  </si>
  <si>
    <t xml:space="preserve">GCA_000343535.1 </t>
  </si>
  <si>
    <t>AOWG01</t>
  </si>
  <si>
    <t>Fiocruz LV4160</t>
  </si>
  <si>
    <t xml:space="preserve">SAMN01920591 </t>
  </si>
  <si>
    <t>PRJNA188996</t>
  </si>
  <si>
    <t xml:space="preserve">GCA_000343575.1 </t>
  </si>
  <si>
    <t>AOVU01</t>
  </si>
  <si>
    <t xml:space="preserve">SAMN01920617 </t>
  </si>
  <si>
    <t>PRJNA188995</t>
  </si>
  <si>
    <t xml:space="preserve">GCA_000343595.1 </t>
  </si>
  <si>
    <t>AOVV01</t>
  </si>
  <si>
    <t>Fiocruz LV2750</t>
  </si>
  <si>
    <t xml:space="preserve">SAMN01920618 </t>
  </si>
  <si>
    <t>PRJNA188997</t>
  </si>
  <si>
    <t xml:space="preserve">GCA_000343615.1 </t>
  </si>
  <si>
    <t>AOVT01</t>
  </si>
  <si>
    <t>Fiocruz LV2766</t>
  </si>
  <si>
    <t xml:space="preserve">SAMN01920604 </t>
  </si>
  <si>
    <t>PRJNA188998</t>
  </si>
  <si>
    <t xml:space="preserve">GCA_000343635.1 </t>
  </si>
  <si>
    <t>AOVS01</t>
  </si>
  <si>
    <t>Fiocruz LV2816</t>
  </si>
  <si>
    <t xml:space="preserve">SAMN01920566 </t>
  </si>
  <si>
    <t>PRJNA189001</t>
  </si>
  <si>
    <t xml:space="preserve">GCA_000343655.1 </t>
  </si>
  <si>
    <t>AOVP01</t>
  </si>
  <si>
    <t>Fiocruz LV3076</t>
  </si>
  <si>
    <t xml:space="preserve">SAMN01920121 </t>
  </si>
  <si>
    <t>PRJNA189005</t>
  </si>
  <si>
    <t xml:space="preserve">GCA_000343675.1 </t>
  </si>
  <si>
    <t>AOVL01</t>
  </si>
  <si>
    <t>Fiocruz LV3213</t>
  </si>
  <si>
    <t xml:space="preserve">SAMN01920619 </t>
  </si>
  <si>
    <t>PRJNA189006</t>
  </si>
  <si>
    <t xml:space="preserve">GCA_000343695.1 </t>
  </si>
  <si>
    <t>AOVK01</t>
  </si>
  <si>
    <t>Fiocruz LV4212</t>
  </si>
  <si>
    <t xml:space="preserve">SAMN01920587 </t>
  </si>
  <si>
    <t>PRJNA189007</t>
  </si>
  <si>
    <t xml:space="preserve">GCA_000343715.1 </t>
  </si>
  <si>
    <t>AOVJ01</t>
  </si>
  <si>
    <t xml:space="preserve">SAMN01920588 </t>
  </si>
  <si>
    <t>PRJNA189008</t>
  </si>
  <si>
    <t xml:space="preserve">GCA_000343735.1 </t>
  </si>
  <si>
    <t>AOVI01</t>
  </si>
  <si>
    <t>Fiocruz LV4217</t>
  </si>
  <si>
    <t xml:space="preserve">SAMN01920589 </t>
  </si>
  <si>
    <t>PRJNA189009</t>
  </si>
  <si>
    <t xml:space="preserve">GCA_000343755.1 </t>
  </si>
  <si>
    <t>AOVH01</t>
  </si>
  <si>
    <t>Fiocruz LV4174</t>
  </si>
  <si>
    <t xml:space="preserve">SAMN01920590 </t>
  </si>
  <si>
    <t>PRJNA189010</t>
  </si>
  <si>
    <t xml:space="preserve">GCA_000343775.1 </t>
  </si>
  <si>
    <t>AOVG01</t>
  </si>
  <si>
    <t>Fiocruz LV4188</t>
  </si>
  <si>
    <t xml:space="preserve">SAMN01920124 </t>
  </si>
  <si>
    <t>PRJNA189012</t>
  </si>
  <si>
    <t xml:space="preserve">GCA_000343795.1 </t>
  </si>
  <si>
    <t>AOVE01</t>
  </si>
  <si>
    <t>Fiocruz LV4225</t>
  </si>
  <si>
    <t xml:space="preserve">SAMN01920620 </t>
  </si>
  <si>
    <t>PRJNA189011</t>
  </si>
  <si>
    <t xml:space="preserve">GCA_000343815.1 </t>
  </si>
  <si>
    <t>AOVF01</t>
  </si>
  <si>
    <t>Fiocruz LV4234</t>
  </si>
  <si>
    <t xml:space="preserve">SAMN01920568 </t>
  </si>
  <si>
    <t>PRJNA189016</t>
  </si>
  <si>
    <t xml:space="preserve">GCA_000343835.1 </t>
  </si>
  <si>
    <t>AOVA01</t>
  </si>
  <si>
    <t>CSL10083</t>
  </si>
  <si>
    <t xml:space="preserve">SAMN01886735 </t>
  </si>
  <si>
    <t>PRJNA177161</t>
  </si>
  <si>
    <t xml:space="preserve">GCA_000346695.1 </t>
  </si>
  <si>
    <t>AOHJ01</t>
  </si>
  <si>
    <t xml:space="preserve">SAMN01801580 </t>
  </si>
  <si>
    <t xml:space="preserve">GCA_000346935.1 </t>
  </si>
  <si>
    <t>ANNL01</t>
  </si>
  <si>
    <t xml:space="preserve">SAMN01801596 </t>
  </si>
  <si>
    <t>PRJNA177131</t>
  </si>
  <si>
    <t xml:space="preserve">GCA_000347055.1 </t>
  </si>
  <si>
    <t>ANMX01</t>
  </si>
  <si>
    <t>UT126</t>
  </si>
  <si>
    <t xml:space="preserve">SAMN01766539 </t>
  </si>
  <si>
    <t>PRJNA74129</t>
  </si>
  <si>
    <t xml:space="preserve">GCA_000347095.1 </t>
  </si>
  <si>
    <t>ANOJ01</t>
  </si>
  <si>
    <t xml:space="preserve">SAMN01801595 </t>
  </si>
  <si>
    <t>PRJNA177130</t>
  </si>
  <si>
    <t xml:space="preserve">GCA_000347115.1 </t>
  </si>
  <si>
    <t>ANMW01</t>
  </si>
  <si>
    <t xml:space="preserve">SAMN01801593 </t>
  </si>
  <si>
    <t>PRJNA177129</t>
  </si>
  <si>
    <t xml:space="preserve">GCA_000347135.1 </t>
  </si>
  <si>
    <t>ANMV01</t>
  </si>
  <si>
    <t>CSL4002</t>
  </si>
  <si>
    <t xml:space="preserve">SAMN01801606 </t>
  </si>
  <si>
    <t>PRJNA177158</t>
  </si>
  <si>
    <t xml:space="preserve">GCA_000347155.1 </t>
  </si>
  <si>
    <t>ANMZ01</t>
  </si>
  <si>
    <t>Kito</t>
  </si>
  <si>
    <t xml:space="preserve">SAMN01162021 </t>
  </si>
  <si>
    <t>PRJNA167240</t>
  </si>
  <si>
    <t xml:space="preserve">GCA_000347255.1 </t>
  </si>
  <si>
    <t>ANCF01</t>
  </si>
  <si>
    <t>SR61</t>
  </si>
  <si>
    <t xml:space="preserve">SAMN02928167 </t>
  </si>
  <si>
    <t>PRJNA255705</t>
  </si>
  <si>
    <t xml:space="preserve">GCA_000758025.1 </t>
  </si>
  <si>
    <t>JPUB01</t>
  </si>
  <si>
    <t>Leptospira interrogans</t>
  </si>
  <si>
    <t>Prea</t>
  </si>
  <si>
    <t xml:space="preserve">SAMN04009303 </t>
  </si>
  <si>
    <t>PRJNA293766</t>
  </si>
  <si>
    <t xml:space="preserve">GCA_001292605.1 </t>
  </si>
  <si>
    <t>LJBO01</t>
  </si>
  <si>
    <t>RCA</t>
  </si>
  <si>
    <t xml:space="preserve">SAMN04009307 </t>
  </si>
  <si>
    <t>PRJNA293764</t>
  </si>
  <si>
    <t xml:space="preserve">GCA_001292615.1 </t>
  </si>
  <si>
    <t>LJBP01</t>
  </si>
  <si>
    <t>LO-4</t>
  </si>
  <si>
    <t xml:space="preserve">SAMN03783264 </t>
  </si>
  <si>
    <t>PRJNA287446</t>
  </si>
  <si>
    <t xml:space="preserve">GCA_001412475.2 </t>
  </si>
  <si>
    <t>LIIY02</t>
  </si>
  <si>
    <t>LO-3</t>
  </si>
  <si>
    <t xml:space="preserve">SAMN03783263 </t>
  </si>
  <si>
    <t xml:space="preserve">GCA_001417585.1 </t>
  </si>
  <si>
    <t>LIHE01</t>
  </si>
  <si>
    <t xml:space="preserve">SAMN04231379 </t>
  </si>
  <si>
    <t>PRJNA301003</t>
  </si>
  <si>
    <t xml:space="preserve">GCA_001542585.1 </t>
  </si>
  <si>
    <t>LMXF01</t>
  </si>
  <si>
    <t xml:space="preserve">SAMN04235587 </t>
  </si>
  <si>
    <t xml:space="preserve">GCA_001542605.1 </t>
  </si>
  <si>
    <t>LMXK01</t>
  </si>
  <si>
    <t xml:space="preserve">SAMN02949576 </t>
  </si>
  <si>
    <t>PRJNA257237</t>
  </si>
  <si>
    <t xml:space="preserve">GCA_001567645.1 </t>
  </si>
  <si>
    <t>JQOL01</t>
  </si>
  <si>
    <t xml:space="preserve">SAMN02949560 </t>
  </si>
  <si>
    <t xml:space="preserve">GCA_001567655.1 </t>
  </si>
  <si>
    <t>JQOO01</t>
  </si>
  <si>
    <t xml:space="preserve">SAMN02949559 </t>
  </si>
  <si>
    <t xml:space="preserve">GCA_001567675.1 </t>
  </si>
  <si>
    <t>JQON01</t>
  </si>
  <si>
    <t xml:space="preserve">SAMN02947410 </t>
  </si>
  <si>
    <t xml:space="preserve">GCA_001567705.1 </t>
  </si>
  <si>
    <t>JQOP01</t>
  </si>
  <si>
    <t xml:space="preserve">SAMN02949561 </t>
  </si>
  <si>
    <t xml:space="preserve">GCA_001567725.1 </t>
  </si>
  <si>
    <t>JQOQ01</t>
  </si>
  <si>
    <t xml:space="preserve">SAMN02949562 </t>
  </si>
  <si>
    <t xml:space="preserve">GCA_001567735.1 </t>
  </si>
  <si>
    <t>JQOR01</t>
  </si>
  <si>
    <t xml:space="preserve">SAMN02949568 </t>
  </si>
  <si>
    <t xml:space="preserve">GCA_001567745.1 </t>
  </si>
  <si>
    <t>JQOT01</t>
  </si>
  <si>
    <t xml:space="preserve">SAMN02949572 </t>
  </si>
  <si>
    <t xml:space="preserve">GCA_001567785.1 </t>
  </si>
  <si>
    <t>JQOW01</t>
  </si>
  <si>
    <t xml:space="preserve">SAMN02949578 </t>
  </si>
  <si>
    <t xml:space="preserve">GCA_001567805.1 </t>
  </si>
  <si>
    <t>JQPB01</t>
  </si>
  <si>
    <t xml:space="preserve">SAMN02947765 </t>
  </si>
  <si>
    <t xml:space="preserve">GCA_001567815.1 </t>
  </si>
  <si>
    <t>JQPC01</t>
  </si>
  <si>
    <t xml:space="preserve">SAMN02949574 </t>
  </si>
  <si>
    <t xml:space="preserve">GCA_001567825.1 </t>
  </si>
  <si>
    <t>JQOY01</t>
  </si>
  <si>
    <t xml:space="preserve">SAMN02949532 </t>
  </si>
  <si>
    <t xml:space="preserve">GCA_001567835.1 </t>
  </si>
  <si>
    <t>JQPD01</t>
  </si>
  <si>
    <t xml:space="preserve">SAMN02949533 </t>
  </si>
  <si>
    <t xml:space="preserve">GCA_001567885.1 </t>
  </si>
  <si>
    <t>JQPE01</t>
  </si>
  <si>
    <t xml:space="preserve">SAMN02949539 </t>
  </si>
  <si>
    <t xml:space="preserve">GCA_001567895.1 </t>
  </si>
  <si>
    <t>JQPJ01</t>
  </si>
  <si>
    <t xml:space="preserve">SAMN02949540 </t>
  </si>
  <si>
    <t xml:space="preserve">GCA_001567905.1 </t>
  </si>
  <si>
    <t>JQPK01</t>
  </si>
  <si>
    <t xml:space="preserve">SAMN02949543 </t>
  </si>
  <si>
    <t xml:space="preserve">GCA_001567945.1 </t>
  </si>
  <si>
    <t>JQPN01</t>
  </si>
  <si>
    <t xml:space="preserve">SAMN02949545 </t>
  </si>
  <si>
    <t xml:space="preserve">GCA_001567965.1 </t>
  </si>
  <si>
    <t>JQPP01</t>
  </si>
  <si>
    <t xml:space="preserve">SAMN02949546 </t>
  </si>
  <si>
    <t xml:space="preserve">GCA_001567975.1 </t>
  </si>
  <si>
    <t>JQPQ01</t>
  </si>
  <si>
    <t xml:space="preserve">SAMN02949548 </t>
  </si>
  <si>
    <t xml:space="preserve">GCA_001567985.1 </t>
  </si>
  <si>
    <t>JQPS01</t>
  </si>
  <si>
    <t xml:space="preserve">SAMN02949570 </t>
  </si>
  <si>
    <t xml:space="preserve">GCA_001568025.1 </t>
  </si>
  <si>
    <t>JQPT01</t>
  </si>
  <si>
    <t xml:space="preserve">SAMN02949554 </t>
  </si>
  <si>
    <t xml:space="preserve">GCA_001568045.1 </t>
  </si>
  <si>
    <t>JQPW01</t>
  </si>
  <si>
    <t xml:space="preserve">SAMN02949556 </t>
  </si>
  <si>
    <t xml:space="preserve">GCA_001568065.1 </t>
  </si>
  <si>
    <t>JQPY01</t>
  </si>
  <si>
    <t xml:space="preserve">SAMN02947972 </t>
  </si>
  <si>
    <t xml:space="preserve">GCA_001568075.1 </t>
  </si>
  <si>
    <t>JQQC01</t>
  </si>
  <si>
    <t xml:space="preserve">SAMN02949511 </t>
  </si>
  <si>
    <t xml:space="preserve">GCA_001568105.1 </t>
  </si>
  <si>
    <t>JQQD01</t>
  </si>
  <si>
    <t xml:space="preserve">SAMN02949512 </t>
  </si>
  <si>
    <t xml:space="preserve">GCA_001568125.1 </t>
  </si>
  <si>
    <t>JQQE01</t>
  </si>
  <si>
    <t xml:space="preserve">SAMN02949513 </t>
  </si>
  <si>
    <t xml:space="preserve">GCA_001568135.1 </t>
  </si>
  <si>
    <t>JQQF01</t>
  </si>
  <si>
    <t xml:space="preserve">SAMN02949514 </t>
  </si>
  <si>
    <t xml:space="preserve">GCA_001568155.1 </t>
  </si>
  <si>
    <t>JQQG01</t>
  </si>
  <si>
    <t xml:space="preserve">SAMN02949518 </t>
  </si>
  <si>
    <t xml:space="preserve">GCA_001568175.1 </t>
  </si>
  <si>
    <t>JQQK01</t>
  </si>
  <si>
    <t xml:space="preserve">SAMN02949520 </t>
  </si>
  <si>
    <t xml:space="preserve">GCA_001568205.1 </t>
  </si>
  <si>
    <t>JQQL01</t>
  </si>
  <si>
    <t xml:space="preserve">SAMN02949563 </t>
  </si>
  <si>
    <t xml:space="preserve">GCA_001568215.1 </t>
  </si>
  <si>
    <t>JQQN01</t>
  </si>
  <si>
    <t xml:space="preserve">SAMN02949524 </t>
  </si>
  <si>
    <t xml:space="preserve">GCA_001568225.1 </t>
  </si>
  <si>
    <t>JQQP01</t>
  </si>
  <si>
    <t xml:space="preserve">SAMN02949526 </t>
  </si>
  <si>
    <t xml:space="preserve">GCA_001568265.1 </t>
  </si>
  <si>
    <t>JQQQ01</t>
  </si>
  <si>
    <t xml:space="preserve">SAMN02949564 </t>
  </si>
  <si>
    <t xml:space="preserve">GCA_001568285.1 </t>
  </si>
  <si>
    <t>JQQR01</t>
  </si>
  <si>
    <t xml:space="preserve">SAMN02949558 </t>
  </si>
  <si>
    <t xml:space="preserve">GCA_001568525.1 </t>
  </si>
  <si>
    <t>JQOM01</t>
  </si>
  <si>
    <t xml:space="preserve">SAMN02949567 </t>
  </si>
  <si>
    <t xml:space="preserve">GCA_001568535.1 </t>
  </si>
  <si>
    <t>JQOS01</t>
  </si>
  <si>
    <t xml:space="preserve">SAMN02949569 </t>
  </si>
  <si>
    <t xml:space="preserve">GCA_001568565.1 </t>
  </si>
  <si>
    <t>JQOU01</t>
  </si>
  <si>
    <t xml:space="preserve">SAMN02949575 </t>
  </si>
  <si>
    <t xml:space="preserve">GCA_001568575.1 </t>
  </si>
  <si>
    <t>JQOV01</t>
  </si>
  <si>
    <t xml:space="preserve">SAMN02949573 </t>
  </si>
  <si>
    <t xml:space="preserve">GCA_001568605.1 </t>
  </si>
  <si>
    <t>JQOX01</t>
  </si>
  <si>
    <t xml:space="preserve">SAMN02949577 </t>
  </si>
  <si>
    <t xml:space="preserve">GCA_001568615.1 </t>
  </si>
  <si>
    <t>JQOZ01</t>
  </si>
  <si>
    <t xml:space="preserve">SAMN02949579 </t>
  </si>
  <si>
    <t xml:space="preserve">GCA_001568645.1 </t>
  </si>
  <si>
    <t>JQPA01</t>
  </si>
  <si>
    <t xml:space="preserve">SAMN02949535 </t>
  </si>
  <si>
    <t xml:space="preserve">GCA_001568655.1 </t>
  </si>
  <si>
    <t>JQPF01</t>
  </si>
  <si>
    <t xml:space="preserve">SAMN02949536 </t>
  </si>
  <si>
    <t xml:space="preserve">GCA_001568685.1 </t>
  </si>
  <si>
    <t>JQPG01</t>
  </si>
  <si>
    <t xml:space="preserve">SAMN02949537 </t>
  </si>
  <si>
    <t xml:space="preserve">GCA_001568695.1 </t>
  </si>
  <si>
    <t>JQPH01</t>
  </si>
  <si>
    <t xml:space="preserve">SAMN02949538 </t>
  </si>
  <si>
    <t xml:space="preserve">GCA_001568725.1 </t>
  </si>
  <si>
    <t>JQPI01</t>
  </si>
  <si>
    <t xml:space="preserve">SAMN02949541 </t>
  </si>
  <si>
    <t xml:space="preserve">GCA_001568735.1 </t>
  </si>
  <si>
    <t>JQPL01</t>
  </si>
  <si>
    <t xml:space="preserve">SAMN02949542 </t>
  </si>
  <si>
    <t xml:space="preserve">GCA_001568765.1 </t>
  </si>
  <si>
    <t>JQPM01</t>
  </si>
  <si>
    <t xml:space="preserve">SAMN02949544 </t>
  </si>
  <si>
    <t xml:space="preserve">GCA_001568775.1 </t>
  </si>
  <si>
    <t>JQPO01</t>
  </si>
  <si>
    <t xml:space="preserve">SAMN02949547 </t>
  </si>
  <si>
    <t xml:space="preserve">GCA_001568805.1 </t>
  </si>
  <si>
    <t>JQPR01</t>
  </si>
  <si>
    <t xml:space="preserve">SAMN02949571 </t>
  </si>
  <si>
    <t xml:space="preserve">GCA_001568815.1 </t>
  </si>
  <si>
    <t>JQPU01</t>
  </si>
  <si>
    <t xml:space="preserve">SAMN02949555 </t>
  </si>
  <si>
    <t xml:space="preserve">GCA_001568845.1 </t>
  </si>
  <si>
    <t>JQPX01</t>
  </si>
  <si>
    <t xml:space="preserve">SAMN02949549 </t>
  </si>
  <si>
    <t xml:space="preserve">GCA_001568855.1 </t>
  </si>
  <si>
    <t>JQPV01</t>
  </si>
  <si>
    <t xml:space="preserve">SAMN02949557 </t>
  </si>
  <si>
    <t xml:space="preserve">GCA_001568885.1 </t>
  </si>
  <si>
    <t>JQPZ01</t>
  </si>
  <si>
    <t xml:space="preserve">SAMN02949515 </t>
  </si>
  <si>
    <t xml:space="preserve">GCA_001568935.1 </t>
  </si>
  <si>
    <t>JQQH01</t>
  </si>
  <si>
    <t xml:space="preserve">SAMN02949516 </t>
  </si>
  <si>
    <t xml:space="preserve">GCA_001568965.1 </t>
  </si>
  <si>
    <t>JQQI01</t>
  </si>
  <si>
    <t xml:space="preserve">SAMN02949517 </t>
  </si>
  <si>
    <t xml:space="preserve">GCA_001568985.1 </t>
  </si>
  <si>
    <t>JQQJ01</t>
  </si>
  <si>
    <t xml:space="preserve">SAMN02949523 </t>
  </si>
  <si>
    <t xml:space="preserve">GCA_001568995.1 </t>
  </si>
  <si>
    <t>JQQO01</t>
  </si>
  <si>
    <t>56608-V</t>
  </si>
  <si>
    <t xml:space="preserve">SAMN02949565 </t>
  </si>
  <si>
    <t xml:space="preserve">GCA_001569045.1 </t>
  </si>
  <si>
    <t>JQQS01</t>
  </si>
  <si>
    <t xml:space="preserve">SAMN02949527 </t>
  </si>
  <si>
    <t xml:space="preserve">GCA_001569065.1 </t>
  </si>
  <si>
    <t>JQQT01</t>
  </si>
  <si>
    <t xml:space="preserve">SAMN02949566 </t>
  </si>
  <si>
    <t xml:space="preserve">GCA_001569105.1 </t>
  </si>
  <si>
    <t>JQQV01</t>
  </si>
  <si>
    <t xml:space="preserve">SAMN02949530 </t>
  </si>
  <si>
    <t xml:space="preserve">GCA_001569125.1 </t>
  </si>
  <si>
    <t>JQQW01</t>
  </si>
  <si>
    <t>ZV013</t>
  </si>
  <si>
    <t xml:space="preserve">SAMN04488387 </t>
  </si>
  <si>
    <t xml:space="preserve">GCA_001584245.1 </t>
  </si>
  <si>
    <t>LSSQ01</t>
  </si>
  <si>
    <t>LepIMR 22</t>
  </si>
  <si>
    <t xml:space="preserve">SAMN04555632 </t>
  </si>
  <si>
    <t>PRJNA315339</t>
  </si>
  <si>
    <t xml:space="preserve">GCA_001650015.1 </t>
  </si>
  <si>
    <t>LUVO01</t>
  </si>
  <si>
    <t>GR5</t>
  </si>
  <si>
    <t xml:space="preserve">SAMN06233881 </t>
  </si>
  <si>
    <t>PRJNA361446</t>
  </si>
  <si>
    <t xml:space="preserve">GCA_001969075.1 </t>
  </si>
  <si>
    <t>MTJU01</t>
  </si>
  <si>
    <t>OV5</t>
  </si>
  <si>
    <t xml:space="preserve">SAMN06298621 </t>
  </si>
  <si>
    <t xml:space="preserve">GCA_001995195.1 </t>
  </si>
  <si>
    <t>MVAE01</t>
  </si>
  <si>
    <t>SU5</t>
  </si>
  <si>
    <t xml:space="preserve">SAMN06298624 </t>
  </si>
  <si>
    <t xml:space="preserve">GCA_001995205.1 </t>
  </si>
  <si>
    <t>MVAF01</t>
  </si>
  <si>
    <t>Gui44</t>
  </si>
  <si>
    <t xml:space="preserve">SAMN02728107 </t>
  </si>
  <si>
    <t>PRJNA244716</t>
  </si>
  <si>
    <t xml:space="preserve">GCA_002074815.1 </t>
  </si>
  <si>
    <t>JMDI01</t>
  </si>
  <si>
    <t xml:space="preserve">SAMN02728108 </t>
  </si>
  <si>
    <t>PRJNA244718</t>
  </si>
  <si>
    <t xml:space="preserve">GCA_002074835.1 </t>
  </si>
  <si>
    <t>JMDJ01</t>
  </si>
  <si>
    <t>Col-P036</t>
  </si>
  <si>
    <t xml:space="preserve">SAMN04216083 </t>
  </si>
  <si>
    <t>PRJNA299823</t>
  </si>
  <si>
    <t xml:space="preserve">GCA_002076815.1 </t>
  </si>
  <si>
    <t>LMAQ01</t>
  </si>
  <si>
    <t>Fiocruz R154</t>
  </si>
  <si>
    <t xml:space="preserve">SAMN00254366 </t>
  </si>
  <si>
    <t>PRJNA65081</t>
  </si>
  <si>
    <t xml:space="preserve">GCA_000216035.2 </t>
  </si>
  <si>
    <t>AFMJ01</t>
  </si>
  <si>
    <t>Fiocruz LV2756C6</t>
  </si>
  <si>
    <t xml:space="preserve">SAMN00254327 </t>
  </si>
  <si>
    <t>PRJNA65079</t>
  </si>
  <si>
    <t xml:space="preserve">GCA_000216055.2 </t>
  </si>
  <si>
    <t>AFMI01</t>
  </si>
  <si>
    <t xml:space="preserve">SAMN00254376 </t>
  </si>
  <si>
    <t>PRJNA65077</t>
  </si>
  <si>
    <t xml:space="preserve">GCA_000216075.2 </t>
  </si>
  <si>
    <t>AFMH01</t>
  </si>
  <si>
    <t xml:space="preserve">SAMN00254373 </t>
  </si>
  <si>
    <t>PRJNA65075</t>
  </si>
  <si>
    <t xml:space="preserve">GCA_000216095.2 </t>
  </si>
  <si>
    <t>AFMG01</t>
  </si>
  <si>
    <t>MMD1562</t>
  </si>
  <si>
    <t xml:space="preserve">SAMN00254372 </t>
  </si>
  <si>
    <t>PRJNA63829</t>
  </si>
  <si>
    <t xml:space="preserve">GCA_000216395.2 </t>
  </si>
  <si>
    <t>AFLR01</t>
  </si>
  <si>
    <t>HAI0024</t>
  </si>
  <si>
    <t xml:space="preserve">SAMN00254369 </t>
  </si>
  <si>
    <t>PRJNA63827</t>
  </si>
  <si>
    <t xml:space="preserve">GCA_000216415.2 </t>
  </si>
  <si>
    <t>AFLQ01</t>
  </si>
  <si>
    <t>HAI0156</t>
  </si>
  <si>
    <t xml:space="preserve">SAMN00254371 </t>
  </si>
  <si>
    <t>PRJNA63825</t>
  </si>
  <si>
    <t xml:space="preserve">GCA_000216435.2 </t>
  </si>
  <si>
    <t>AFLP01</t>
  </si>
  <si>
    <t>R066</t>
  </si>
  <si>
    <t xml:space="preserve">SAMN00254367 </t>
  </si>
  <si>
    <t>PRJNA63821</t>
  </si>
  <si>
    <t xml:space="preserve">GCA_000216475.2 </t>
  </si>
  <si>
    <t>AFLN01</t>
  </si>
  <si>
    <t>Fiocruz R83</t>
  </si>
  <si>
    <t xml:space="preserve">SAMN00254365 </t>
  </si>
  <si>
    <t>PRJNA63819</t>
  </si>
  <si>
    <t xml:space="preserve">GCA_000216495.2 </t>
  </si>
  <si>
    <t>AFLM01</t>
  </si>
  <si>
    <t>Fiocruz LV3879</t>
  </si>
  <si>
    <t xml:space="preserve">SAMN00254363 </t>
  </si>
  <si>
    <t>PRJNA63817</t>
  </si>
  <si>
    <t xml:space="preserve">GCA_000216515.2 </t>
  </si>
  <si>
    <t>AFLL01</t>
  </si>
  <si>
    <t>Fiocruz LV3834</t>
  </si>
  <si>
    <t xml:space="preserve">SAMN00254362 </t>
  </si>
  <si>
    <t>PRJNA63815</t>
  </si>
  <si>
    <t xml:space="preserve">GCA_000216535.2 </t>
  </si>
  <si>
    <t>AFLK01</t>
  </si>
  <si>
    <t>Fiocruz LV3738</t>
  </si>
  <si>
    <t xml:space="preserve">SAMN00254364 </t>
  </si>
  <si>
    <t>PRJNA63813</t>
  </si>
  <si>
    <t xml:space="preserve">GCA_000216555.3 </t>
  </si>
  <si>
    <t>AFLJ01</t>
  </si>
  <si>
    <t>Fiocruz LV3737</t>
  </si>
  <si>
    <t xml:space="preserve">SAMN00254361 </t>
  </si>
  <si>
    <t>PRJNA63811</t>
  </si>
  <si>
    <t xml:space="preserve">GCA_000216575.2 </t>
  </si>
  <si>
    <t>AFLI01</t>
  </si>
  <si>
    <t>Fiocruz LV3373</t>
  </si>
  <si>
    <t xml:space="preserve">SAMN00254359 </t>
  </si>
  <si>
    <t>PRJNA63807</t>
  </si>
  <si>
    <t xml:space="preserve">GCA_000216615.2 </t>
  </si>
  <si>
    <t>AFLG01</t>
  </si>
  <si>
    <t>Fiocruz LV3323</t>
  </si>
  <si>
    <t xml:space="preserve">SAMN00254358 </t>
  </si>
  <si>
    <t>PRJNA63805</t>
  </si>
  <si>
    <t xml:space="preserve">GCA_000216635.2 </t>
  </si>
  <si>
    <t>AFLF01</t>
  </si>
  <si>
    <t>Fiocruz LV3244</t>
  </si>
  <si>
    <t xml:space="preserve">SAMN00254357 </t>
  </si>
  <si>
    <t>PRJNA63803</t>
  </si>
  <si>
    <t xml:space="preserve">GCA_000216655.2 </t>
  </si>
  <si>
    <t>AFLE01</t>
  </si>
  <si>
    <t>Fiocruz LV3096</t>
  </si>
  <si>
    <t xml:space="preserve">SAMN00254356 </t>
  </si>
  <si>
    <t>PRJNA63801</t>
  </si>
  <si>
    <t xml:space="preserve">GCA_000216675.2 </t>
  </si>
  <si>
    <t>AFLD01</t>
  </si>
  <si>
    <t>Fiocruz LV3094</t>
  </si>
  <si>
    <t xml:space="preserve">SAMN00254355 </t>
  </si>
  <si>
    <t>PRJNA63799</t>
  </si>
  <si>
    <t xml:space="preserve">GCA_000216695.2 </t>
  </si>
  <si>
    <t>AFLC01</t>
  </si>
  <si>
    <t>Fiocruz LV3086</t>
  </si>
  <si>
    <t xml:space="preserve">SAMN00254353 </t>
  </si>
  <si>
    <t>PRJNA63797</t>
  </si>
  <si>
    <t xml:space="preserve">GCA_000216715.2 </t>
  </si>
  <si>
    <t>AFLB01</t>
  </si>
  <si>
    <t>Fiocruz LV2973</t>
  </si>
  <si>
    <t xml:space="preserve">SAMN00254354 </t>
  </si>
  <si>
    <t>PRJNA63795</t>
  </si>
  <si>
    <t xml:space="preserve">GCA_000216735.2 </t>
  </si>
  <si>
    <t>AFLA01</t>
  </si>
  <si>
    <t>Fiocruz LV2959</t>
  </si>
  <si>
    <t xml:space="preserve">SAMN00254352 </t>
  </si>
  <si>
    <t>PRJNA63793</t>
  </si>
  <si>
    <t xml:space="preserve">GCA_000216755.2 </t>
  </si>
  <si>
    <t>AFKZ01</t>
  </si>
  <si>
    <t>Fiocruz LV2958</t>
  </si>
  <si>
    <t xml:space="preserve">SAMN00254351 </t>
  </si>
  <si>
    <t>PRJNA63791</t>
  </si>
  <si>
    <t xml:space="preserve">GCA_000216775.2 </t>
  </si>
  <si>
    <t>AFKY01</t>
  </si>
  <si>
    <t>Fiocruz LV2953</t>
  </si>
  <si>
    <t xml:space="preserve">SAMN00254350 </t>
  </si>
  <si>
    <t>PRJNA63789</t>
  </si>
  <si>
    <t xml:space="preserve">GCA_000216795.2 </t>
  </si>
  <si>
    <t>AFKX01</t>
  </si>
  <si>
    <t>Fiocruz LV2948</t>
  </si>
  <si>
    <t xml:space="preserve">SAMN00254349 </t>
  </si>
  <si>
    <t>PRJNA63787</t>
  </si>
  <si>
    <t xml:space="preserve">GCA_000216815.2 </t>
  </si>
  <si>
    <t>AFKW01</t>
  </si>
  <si>
    <t>Fiocruz LV2933</t>
  </si>
  <si>
    <t xml:space="preserve">SAMN00254347 </t>
  </si>
  <si>
    <t>PRJNA63785</t>
  </si>
  <si>
    <t xml:space="preserve">GCA_000216835.2 </t>
  </si>
  <si>
    <t>AFKV01</t>
  </si>
  <si>
    <t>Fiocruz LV2908</t>
  </si>
  <si>
    <t xml:space="preserve">SAMN00254348 </t>
  </si>
  <si>
    <t>PRJNA63781</t>
  </si>
  <si>
    <t xml:space="preserve">GCA_000216855.2 </t>
  </si>
  <si>
    <t>AFKU01</t>
  </si>
  <si>
    <t>Fiocruz LV2897</t>
  </si>
  <si>
    <t xml:space="preserve">SAMN00254346 </t>
  </si>
  <si>
    <t>PRJNA63779</t>
  </si>
  <si>
    <t xml:space="preserve">GCA_000216875.2 </t>
  </si>
  <si>
    <t>AFKT01</t>
  </si>
  <si>
    <t>Fiocruz LV2840</t>
  </si>
  <si>
    <t xml:space="preserve">SAMN00254345 </t>
  </si>
  <si>
    <t>PRJNA63777</t>
  </si>
  <si>
    <t xml:space="preserve">GCA_000216895.2 </t>
  </si>
  <si>
    <t>AFKS01</t>
  </si>
  <si>
    <t>Fiocruz LV2832</t>
  </si>
  <si>
    <t xml:space="preserve">SAMN00254344 </t>
  </si>
  <si>
    <t>PRJNA63775</t>
  </si>
  <si>
    <t xml:space="preserve">GCA_000216915.2 </t>
  </si>
  <si>
    <t>AFKR01</t>
  </si>
  <si>
    <t>Fiocruz LV2825</t>
  </si>
  <si>
    <t xml:space="preserve">SAMN00254343 </t>
  </si>
  <si>
    <t>PRJNA63773</t>
  </si>
  <si>
    <t xml:space="preserve">GCA_000216935.2 </t>
  </si>
  <si>
    <t>AFKQ01</t>
  </si>
  <si>
    <t>Fiocruz LV2812</t>
  </si>
  <si>
    <t xml:space="preserve">SAMN00254342 </t>
  </si>
  <si>
    <t>PRJNA63771</t>
  </si>
  <si>
    <t xml:space="preserve">GCA_000216955.2 </t>
  </si>
  <si>
    <t>AFKP01</t>
  </si>
  <si>
    <t>Fiocruz LV2811</t>
  </si>
  <si>
    <t xml:space="preserve">SAMN00254341 </t>
  </si>
  <si>
    <t>PRJNA63769</t>
  </si>
  <si>
    <t xml:space="preserve">GCA_000216975.2 </t>
  </si>
  <si>
    <t>AFKO01</t>
  </si>
  <si>
    <t>Fiocruz LV2806</t>
  </si>
  <si>
    <t xml:space="preserve">SAMN00254338 </t>
  </si>
  <si>
    <t>PRJNA63767</t>
  </si>
  <si>
    <t xml:space="preserve">GCA_000216995.2 </t>
  </si>
  <si>
    <t>AFKN01</t>
  </si>
  <si>
    <t>Fiocruz LV2805</t>
  </si>
  <si>
    <t xml:space="preserve">SAMN00254340 </t>
  </si>
  <si>
    <t>PRJNA63765</t>
  </si>
  <si>
    <t xml:space="preserve">GCA_000217015.3 </t>
  </si>
  <si>
    <t>AFKM01</t>
  </si>
  <si>
    <t>Fiocruz LV2804</t>
  </si>
  <si>
    <t xml:space="preserve">SAMN00254337 </t>
  </si>
  <si>
    <t>PRJNA63763</t>
  </si>
  <si>
    <t xml:space="preserve">GCA_000217035.2 </t>
  </si>
  <si>
    <t>AFKL01</t>
  </si>
  <si>
    <t>Fiocruz LV2799</t>
  </si>
  <si>
    <t xml:space="preserve">SAMN00254339 </t>
  </si>
  <si>
    <t>PRJNA63761</t>
  </si>
  <si>
    <t xml:space="preserve">GCA_000217055.2 </t>
  </si>
  <si>
    <t>AFKK01</t>
  </si>
  <si>
    <t>Fiocruz LV2791</t>
  </si>
  <si>
    <t xml:space="preserve">SAMN00254336 </t>
  </si>
  <si>
    <t>PRJNA63759</t>
  </si>
  <si>
    <t xml:space="preserve">GCA_000217075.2 </t>
  </si>
  <si>
    <t>AFKJ01</t>
  </si>
  <si>
    <t>Fiocruz LV2790</t>
  </si>
  <si>
    <t xml:space="preserve">SAMN00254335 </t>
  </si>
  <si>
    <t>PRJNA63757</t>
  </si>
  <si>
    <t xml:space="preserve">GCA_000217095.2 </t>
  </si>
  <si>
    <t>AFKI01</t>
  </si>
  <si>
    <t>Fiocruz LV2787</t>
  </si>
  <si>
    <t xml:space="preserve">SAMN00254334 </t>
  </si>
  <si>
    <t>PRJNA63755</t>
  </si>
  <si>
    <t xml:space="preserve">GCA_000217115.2 </t>
  </si>
  <si>
    <t>AFKH01</t>
  </si>
  <si>
    <t>Fiocruz LV2776</t>
  </si>
  <si>
    <t xml:space="preserve">SAMN00254333 </t>
  </si>
  <si>
    <t>PRJNA63753</t>
  </si>
  <si>
    <t xml:space="preserve">GCA_000217135.2 </t>
  </si>
  <si>
    <t>AFKG01</t>
  </si>
  <si>
    <t>Fiocruz LV2772</t>
  </si>
  <si>
    <t xml:space="preserve">SAMN00254332 </t>
  </si>
  <si>
    <t>PRJNA63751</t>
  </si>
  <si>
    <t xml:space="preserve">GCA_000217155.2 </t>
  </si>
  <si>
    <t>AFKF01</t>
  </si>
  <si>
    <t>Fiocruz LV2767</t>
  </si>
  <si>
    <t xml:space="preserve">SAMN00254330 </t>
  </si>
  <si>
    <t>PRJNA63747</t>
  </si>
  <si>
    <t xml:space="preserve">GCA_000217195.2 </t>
  </si>
  <si>
    <t>AFKD01</t>
  </si>
  <si>
    <t>Fiocruz LV2763</t>
  </si>
  <si>
    <t xml:space="preserve">SAMN00254329 </t>
  </si>
  <si>
    <t>PRJNA63745</t>
  </si>
  <si>
    <t xml:space="preserve">GCA_000217215.2 </t>
  </si>
  <si>
    <t>AFKC01</t>
  </si>
  <si>
    <t>Fiocruz LV2759</t>
  </si>
  <si>
    <t xml:space="preserve">SAMN00254328 </t>
  </si>
  <si>
    <t>PRJNA63743</t>
  </si>
  <si>
    <t xml:space="preserve">GCA_000217235.2 </t>
  </si>
  <si>
    <t>AFKB01</t>
  </si>
  <si>
    <t>Fiocruz LV2752</t>
  </si>
  <si>
    <t xml:space="preserve">SAMN00254326 </t>
  </si>
  <si>
    <t>PRJNA63741</t>
  </si>
  <si>
    <t xml:space="preserve">GCA_000217255.2 </t>
  </si>
  <si>
    <t>AFKA01</t>
  </si>
  <si>
    <t>Fiocruz LV999</t>
  </si>
  <si>
    <t xml:space="preserve">SAMN00254325 </t>
  </si>
  <si>
    <t>PRJNA63739</t>
  </si>
  <si>
    <t xml:space="preserve">GCA_000217275.2 </t>
  </si>
  <si>
    <t>AFJZ01</t>
  </si>
  <si>
    <t>Fiocruz LV239</t>
  </si>
  <si>
    <t xml:space="preserve">SAMN00254382 </t>
  </si>
  <si>
    <t>PRJNA63729</t>
  </si>
  <si>
    <t xml:space="preserve">GCA_000217315.2 </t>
  </si>
  <si>
    <t>AFJU01</t>
  </si>
  <si>
    <t>Fiocruz LV212</t>
  </si>
  <si>
    <t xml:space="preserve">SAMN00254381 </t>
  </si>
  <si>
    <t>PRJNA63725</t>
  </si>
  <si>
    <t xml:space="preserve">GCA_000217355.2 </t>
  </si>
  <si>
    <t>AFJS01</t>
  </si>
  <si>
    <t>Fiocruz LV204</t>
  </si>
  <si>
    <t xml:space="preserve">SAMN00254375 </t>
  </si>
  <si>
    <t>PRJNA63723</t>
  </si>
  <si>
    <t xml:space="preserve">GCA_000217375.2 </t>
  </si>
  <si>
    <t>AFJR01</t>
  </si>
  <si>
    <t>Fiocruz LV199</t>
  </si>
  <si>
    <t xml:space="preserve">SAMN00254378 </t>
  </si>
  <si>
    <t>PRJNA63721</t>
  </si>
  <si>
    <t xml:space="preserve">GCA_000217395.2 </t>
  </si>
  <si>
    <t>AFJQ01</t>
  </si>
  <si>
    <t>Fiocruz LV192</t>
  </si>
  <si>
    <t xml:space="preserve">SAMN00254377 </t>
  </si>
  <si>
    <t>PRJNA63719</t>
  </si>
  <si>
    <t xml:space="preserve">GCA_000217415.2 </t>
  </si>
  <si>
    <t>AFJP01</t>
  </si>
  <si>
    <t xml:space="preserve">SAMN00254370 </t>
  </si>
  <si>
    <t>PRJNA63717</t>
  </si>
  <si>
    <t xml:space="preserve">GCA_000217435.2 </t>
  </si>
  <si>
    <t>AFJO01</t>
  </si>
  <si>
    <t>M001_Tn_Mutant_Parent</t>
  </si>
  <si>
    <t xml:space="preserve">SAMN00739360 </t>
  </si>
  <si>
    <t>PRJNA74177</t>
  </si>
  <si>
    <t xml:space="preserve">GCA_000245995.2 </t>
  </si>
  <si>
    <t>AHPR01</t>
  </si>
  <si>
    <t>M933_lip32_mutant</t>
  </si>
  <si>
    <t xml:space="preserve">SAMN00739361 </t>
  </si>
  <si>
    <t>PRJNA74179</t>
  </si>
  <si>
    <t xml:space="preserve">GCA_000246015.2 </t>
  </si>
  <si>
    <t>AHPS01</t>
  </si>
  <si>
    <t>M776_fur_mutant</t>
  </si>
  <si>
    <t xml:space="preserve">SAMN00739362 </t>
  </si>
  <si>
    <t>PRJNA74181</t>
  </si>
  <si>
    <t xml:space="preserve">GCA_000246035.2 </t>
  </si>
  <si>
    <t>AHPT01</t>
  </si>
  <si>
    <t>M874_LA0615_mutant</t>
  </si>
  <si>
    <t xml:space="preserve">SAMN00739363 </t>
  </si>
  <si>
    <t>PRJNA74183</t>
  </si>
  <si>
    <t xml:space="preserve">GCA_000246055.2 </t>
  </si>
  <si>
    <t>AHPU01</t>
  </si>
  <si>
    <t>M1352_LPS_mutant</t>
  </si>
  <si>
    <t xml:space="preserve">SAMN00739397 </t>
  </si>
  <si>
    <t>PRJNA74185</t>
  </si>
  <si>
    <t xml:space="preserve">GCA_000246075.2 </t>
  </si>
  <si>
    <t>AHPV01</t>
  </si>
  <si>
    <t xml:space="preserve">SAMN00739364 </t>
  </si>
  <si>
    <t>PRJNA74187</t>
  </si>
  <si>
    <t xml:space="preserve">GCA_000246095.2 </t>
  </si>
  <si>
    <t>AHPW01</t>
  </si>
  <si>
    <t xml:space="preserve">SAMN00739365 </t>
  </si>
  <si>
    <t>PRJNA74189</t>
  </si>
  <si>
    <t xml:space="preserve">GCA_000246115.2 </t>
  </si>
  <si>
    <t>AHPX01</t>
  </si>
  <si>
    <t xml:space="preserve">SAMN00739366 </t>
  </si>
  <si>
    <t>PRJNA74191</t>
  </si>
  <si>
    <t xml:space="preserve">GCA_000246135.2 </t>
  </si>
  <si>
    <t>AHPY01</t>
  </si>
  <si>
    <t>Lai</t>
  </si>
  <si>
    <t xml:space="preserve">SAMN00739369 </t>
  </si>
  <si>
    <t>PRJNA74197</t>
  </si>
  <si>
    <t xml:space="preserve">GCA_000246195.2 </t>
  </si>
  <si>
    <t>AHQB01</t>
  </si>
  <si>
    <t>Lai LPS mutant</t>
  </si>
  <si>
    <t xml:space="preserve">SAMN00739370 </t>
  </si>
  <si>
    <t>PRJNA74199</t>
  </si>
  <si>
    <t xml:space="preserve">GCA_000246215.2 </t>
  </si>
  <si>
    <t>AHQC01</t>
  </si>
  <si>
    <t>Langkawi</t>
  </si>
  <si>
    <t xml:space="preserve">SAMN00739371 </t>
  </si>
  <si>
    <t>PRJNA74201</t>
  </si>
  <si>
    <t xml:space="preserve">GCA_000246235.2 </t>
  </si>
  <si>
    <t>AHQD01</t>
  </si>
  <si>
    <t>Swart</t>
  </si>
  <si>
    <t xml:space="preserve">SAMN00739372 </t>
  </si>
  <si>
    <t>PRJNA74203</t>
  </si>
  <si>
    <t xml:space="preserve">GCA_000246255.2 </t>
  </si>
  <si>
    <t>AHQE01</t>
  </si>
  <si>
    <t>Kariadi-Satu</t>
  </si>
  <si>
    <t xml:space="preserve">SAMN00739373 </t>
  </si>
  <si>
    <t>PRJNA74205</t>
  </si>
  <si>
    <t xml:space="preserve">GCA_000246275.2 </t>
  </si>
  <si>
    <t>AHQF01</t>
  </si>
  <si>
    <t>Brem 137</t>
  </si>
  <si>
    <t xml:space="preserve">SAMN00739375 </t>
  </si>
  <si>
    <t>PRJNA74209</t>
  </si>
  <si>
    <t xml:space="preserve">GCA_000246315.2 </t>
  </si>
  <si>
    <t>AHQH01</t>
  </si>
  <si>
    <t>SriLanka1</t>
  </si>
  <si>
    <t xml:space="preserve">SAMN00739381 </t>
  </si>
  <si>
    <t>PRJNA74219</t>
  </si>
  <si>
    <t xml:space="preserve">GCA_000246415.2 </t>
  </si>
  <si>
    <t>AHQM01</t>
  </si>
  <si>
    <t>SriLanka2</t>
  </si>
  <si>
    <t xml:space="preserve">SAMN00739377 </t>
  </si>
  <si>
    <t>PRJNA74221</t>
  </si>
  <si>
    <t xml:space="preserve">GCA_000246435.2 </t>
  </si>
  <si>
    <t>AHQN01</t>
  </si>
  <si>
    <t>P2518</t>
  </si>
  <si>
    <t xml:space="preserve">SAMN00739382 </t>
  </si>
  <si>
    <t>PRJNA74223</t>
  </si>
  <si>
    <t xml:space="preserve">GCA_000246455.2 </t>
  </si>
  <si>
    <t>AHQO01</t>
  </si>
  <si>
    <t>P2422</t>
  </si>
  <si>
    <t xml:space="preserve">SAMN00739388 </t>
  </si>
  <si>
    <t>PRJNA74225</t>
  </si>
  <si>
    <t xml:space="preserve">GCA_000246475.2 </t>
  </si>
  <si>
    <t>AHQP01</t>
  </si>
  <si>
    <t>P2554</t>
  </si>
  <si>
    <t xml:space="preserve">SAMN00739383 </t>
  </si>
  <si>
    <t>PRJNA74227</t>
  </si>
  <si>
    <t xml:space="preserve">GCA_000246495.2 </t>
  </si>
  <si>
    <t>AHQQ01</t>
  </si>
  <si>
    <t>P2547</t>
  </si>
  <si>
    <t xml:space="preserve">SAMN00739384 </t>
  </si>
  <si>
    <t>PRJNA74229</t>
  </si>
  <si>
    <t xml:space="preserve">GCA_000246515.2 </t>
  </si>
  <si>
    <t>AHQR01</t>
  </si>
  <si>
    <t>P2529</t>
  </si>
  <si>
    <t xml:space="preserve">SAMN00739385 </t>
  </si>
  <si>
    <t>PRJNA74231</t>
  </si>
  <si>
    <t xml:space="preserve">GCA_000246535.2 </t>
  </si>
  <si>
    <t>AHQS01</t>
  </si>
  <si>
    <t>R103</t>
  </si>
  <si>
    <t xml:space="preserve">SAMN00739390 </t>
  </si>
  <si>
    <t>PRJNA74235</t>
  </si>
  <si>
    <t xml:space="preserve">GCA_000246575.2 </t>
  </si>
  <si>
    <t>AHQU01</t>
  </si>
  <si>
    <t>UT234</t>
  </si>
  <si>
    <t xml:space="preserve">SAMN00739391 </t>
  </si>
  <si>
    <t>PRJNA74237</t>
  </si>
  <si>
    <t xml:space="preserve">GCA_000246595.2 </t>
  </si>
  <si>
    <t>AHQV01</t>
  </si>
  <si>
    <t>L0887</t>
  </si>
  <si>
    <t xml:space="preserve">SAMN00739392 </t>
  </si>
  <si>
    <t>PRJNA74239</t>
  </si>
  <si>
    <t xml:space="preserve">GCA_000246615.2 </t>
  </si>
  <si>
    <t>AHQW01</t>
  </si>
  <si>
    <t>mutant m77</t>
  </si>
  <si>
    <t xml:space="preserve">SAMN02673560 </t>
  </si>
  <si>
    <t>PRJNA240265</t>
  </si>
  <si>
    <t xml:space="preserve">GCA_000612525.2 </t>
  </si>
  <si>
    <t>JFZO01</t>
  </si>
  <si>
    <t>acegua</t>
  </si>
  <si>
    <t xml:space="preserve">SAMN03610058 </t>
  </si>
  <si>
    <t>PRJNA283268</t>
  </si>
  <si>
    <t xml:space="preserve">GCA_001022315.1 </t>
  </si>
  <si>
    <t>LCZF01</t>
  </si>
  <si>
    <t>ATCC 43642</t>
  </si>
  <si>
    <t xml:space="preserve">SAMN05421689 </t>
  </si>
  <si>
    <t>PRJEB18875</t>
  </si>
  <si>
    <t xml:space="preserve">GCA_900156205.1 </t>
  </si>
  <si>
    <t>FTNA01</t>
  </si>
  <si>
    <t>LT2156</t>
  </si>
  <si>
    <t xml:space="preserve">SAMN00255261 </t>
  </si>
  <si>
    <t>PRJNA65073</t>
  </si>
  <si>
    <t xml:space="preserve">GCA_000216115.3 </t>
  </si>
  <si>
    <t>AFMF02</t>
  </si>
  <si>
    <t>LT2186</t>
  </si>
  <si>
    <t xml:space="preserve">SAMN00255260 </t>
  </si>
  <si>
    <t>PRJNA65067</t>
  </si>
  <si>
    <t xml:space="preserve">GCA_000216135.3 </t>
  </si>
  <si>
    <t>AFME02</t>
  </si>
  <si>
    <t>LT2050</t>
  </si>
  <si>
    <t xml:space="preserve">SAMN00255258 </t>
  </si>
  <si>
    <t>PRJNA65065</t>
  </si>
  <si>
    <t xml:space="preserve">GCA_000216155.3 </t>
  </si>
  <si>
    <t>AFMD02</t>
  </si>
  <si>
    <t>LT1962</t>
  </si>
  <si>
    <t xml:space="preserve">SAMN00255265 </t>
  </si>
  <si>
    <t>PRJNA65063</t>
  </si>
  <si>
    <t xml:space="preserve">GCA_000216175.3 </t>
  </si>
  <si>
    <t>AFMC02</t>
  </si>
  <si>
    <t>LT2148</t>
  </si>
  <si>
    <t xml:space="preserve">SAMN02436467 </t>
  </si>
  <si>
    <t>PRJNA65057</t>
  </si>
  <si>
    <t xml:space="preserve">GCA_000216215.2 </t>
  </si>
  <si>
    <t>AFMA01</t>
  </si>
  <si>
    <t xml:space="preserve">SAMN00255269 </t>
  </si>
  <si>
    <t>PRJNA65049</t>
  </si>
  <si>
    <t xml:space="preserve">GCA_000216295.3 </t>
  </si>
  <si>
    <t>AFLW02</t>
  </si>
  <si>
    <t xml:space="preserve">SAMN00255256 </t>
  </si>
  <si>
    <t>PRJNA63711</t>
  </si>
  <si>
    <t xml:space="preserve">GCA_000217495.3 </t>
  </si>
  <si>
    <t>AFJL02</t>
  </si>
  <si>
    <t>L0374</t>
  </si>
  <si>
    <t xml:space="preserve">SAMN00739244 </t>
  </si>
  <si>
    <t>PRJNA74081</t>
  </si>
  <si>
    <t xml:space="preserve">GCA_000243935.3 </t>
  </si>
  <si>
    <t>AHMZ02</t>
  </si>
  <si>
    <t>L1207</t>
  </si>
  <si>
    <t xml:space="preserve">SAMN02436374 </t>
  </si>
  <si>
    <t>PRJNA74091</t>
  </si>
  <si>
    <t xml:space="preserve">GCA_000244035.3 </t>
  </si>
  <si>
    <t>AHNE02</t>
  </si>
  <si>
    <t>UI 08561</t>
  </si>
  <si>
    <t xml:space="preserve">SAMN02436591 </t>
  </si>
  <si>
    <t>PRJNA74107</t>
  </si>
  <si>
    <t xml:space="preserve">GCA_000244195.3 </t>
  </si>
  <si>
    <t>AHNM02</t>
  </si>
  <si>
    <t xml:space="preserve">SAMN00739291 </t>
  </si>
  <si>
    <t>PRJNA74133</t>
  </si>
  <si>
    <t xml:space="preserve">GCA_000244435.3 </t>
  </si>
  <si>
    <t>AHNY02</t>
  </si>
  <si>
    <t>Verdun HP</t>
  </si>
  <si>
    <t xml:space="preserve">SAMN00739248 </t>
  </si>
  <si>
    <t>PRJNA74135</t>
  </si>
  <si>
    <t xml:space="preserve">GCA_000244455.3 </t>
  </si>
  <si>
    <t>AHNZ02</t>
  </si>
  <si>
    <t>HAI135</t>
  </si>
  <si>
    <t xml:space="preserve">SAMN00739254 </t>
  </si>
  <si>
    <t>PRJNA74155</t>
  </si>
  <si>
    <t xml:space="preserve">GCA_000244635.3 </t>
  </si>
  <si>
    <t>AHOI02</t>
  </si>
  <si>
    <t>TE 1992</t>
  </si>
  <si>
    <t xml:space="preserve">SAMN01036683 </t>
  </si>
  <si>
    <t>PRJNA167233</t>
  </si>
  <si>
    <t xml:space="preserve">GCA_000306275.2 </t>
  </si>
  <si>
    <t>AKWW02</t>
  </si>
  <si>
    <t xml:space="preserve">SAMN01036700 </t>
  </si>
  <si>
    <t>PRJNA167246</t>
  </si>
  <si>
    <t xml:space="preserve">GCA_000306535.2 </t>
  </si>
  <si>
    <t>AKWN02</t>
  </si>
  <si>
    <t>Capivara</t>
  </si>
  <si>
    <t xml:space="preserve">SAMN04009327 </t>
  </si>
  <si>
    <t>PRJNA293768</t>
  </si>
  <si>
    <t xml:space="preserve">GCA_001292685.1 </t>
  </si>
  <si>
    <t>LJBQ01</t>
  </si>
  <si>
    <t>Tande</t>
  </si>
  <si>
    <t xml:space="preserve">SAMN05195243 </t>
  </si>
  <si>
    <t>PRJNA324283</t>
  </si>
  <si>
    <t xml:space="preserve">GCA_001687505.1 </t>
  </si>
  <si>
    <t>MABU01</t>
  </si>
  <si>
    <t>Fiocruz LV2769</t>
  </si>
  <si>
    <t xml:space="preserve">SAMN00254331 </t>
  </si>
  <si>
    <t>PRJNA63749</t>
  </si>
  <si>
    <t xml:space="preserve">GCA_000217175.2 </t>
  </si>
  <si>
    <t>AFKE01</t>
  </si>
  <si>
    <t>SRR1542375</t>
  </si>
  <si>
    <t>Copenhageni</t>
  </si>
  <si>
    <t>SRR1542376</t>
  </si>
  <si>
    <t>Mankarso</t>
  </si>
  <si>
    <t>SRR1542377</t>
  </si>
  <si>
    <t>Abramis</t>
  </si>
  <si>
    <t>SRR1542378</t>
  </si>
  <si>
    <t>Sentot</t>
  </si>
  <si>
    <t>Djasiman</t>
  </si>
  <si>
    <t>SRR1542379</t>
  </si>
  <si>
    <t>Bangkinang</t>
  </si>
  <si>
    <t>SRR1542380</t>
  </si>
  <si>
    <t>SRR1542381</t>
  </si>
  <si>
    <t>Japan</t>
  </si>
  <si>
    <t>SRR1542382</t>
  </si>
  <si>
    <t>Wolffi</t>
  </si>
  <si>
    <t>SRR1542383</t>
  </si>
  <si>
    <t>Haemolytica</t>
  </si>
  <si>
    <t>SRR1542384</t>
  </si>
  <si>
    <t>Perameles nasuta</t>
  </si>
  <si>
    <t>Perameles</t>
  </si>
  <si>
    <t>SRR1542385</t>
  </si>
  <si>
    <t>SRR1542386</t>
  </si>
  <si>
    <t>SRR1542387</t>
  </si>
  <si>
    <t>SRR1542388</t>
  </si>
  <si>
    <t>Zhejiang, China</t>
  </si>
  <si>
    <t>SRR1542389</t>
  </si>
  <si>
    <t>SRR1542487</t>
  </si>
  <si>
    <t>SRR1542490</t>
  </si>
  <si>
    <t>SRR1542491</t>
  </si>
  <si>
    <t>SRR1542492</t>
  </si>
  <si>
    <t>SRR1542493</t>
  </si>
  <si>
    <t>SRR1542494</t>
  </si>
  <si>
    <t>Bindjei</t>
  </si>
  <si>
    <t>SRR1542496</t>
  </si>
  <si>
    <t>SRR1542497</t>
  </si>
  <si>
    <t>Guizhou, China</t>
  </si>
  <si>
    <t>SRR1542498</t>
  </si>
  <si>
    <t>SRR1542500</t>
  </si>
  <si>
    <t>SRR1542501</t>
  </si>
  <si>
    <t>SRR1542502</t>
  </si>
  <si>
    <t>SRR1542503</t>
  </si>
  <si>
    <t>SRR1542504</t>
  </si>
  <si>
    <t>SRR1542505</t>
  </si>
  <si>
    <t>SRR1542507</t>
  </si>
  <si>
    <t>Guidae</t>
  </si>
  <si>
    <t>SRR1542509</t>
  </si>
  <si>
    <t>Honghe</t>
  </si>
  <si>
    <t>SRR1542510</t>
  </si>
  <si>
    <t>SRR1542511</t>
  </si>
  <si>
    <t>SRR1542512</t>
  </si>
  <si>
    <t>Fort-Bragg</t>
  </si>
  <si>
    <t>SRR1542513</t>
  </si>
  <si>
    <t>SRR1542515</t>
  </si>
  <si>
    <t>SRR1542516</t>
  </si>
  <si>
    <t>SRR1542517</t>
  </si>
  <si>
    <t>SRR1542518</t>
  </si>
  <si>
    <t>Microtus fortis</t>
  </si>
  <si>
    <t>SRR1542519</t>
  </si>
  <si>
    <t>SRR1542520</t>
  </si>
  <si>
    <t>SRR1542521</t>
  </si>
  <si>
    <t>SRR1542522</t>
  </si>
  <si>
    <t>SRR1542524</t>
  </si>
  <si>
    <t>SRR1542525</t>
  </si>
  <si>
    <t>SRR1542529</t>
  </si>
  <si>
    <t>SRR1542530</t>
  </si>
  <si>
    <t>SRR1542531</t>
  </si>
  <si>
    <t>SRR1542534</t>
  </si>
  <si>
    <t>SRR1542535</t>
  </si>
  <si>
    <t>SRR1542536</t>
  </si>
  <si>
    <t>SRR1542537</t>
  </si>
  <si>
    <t>SRR1542538</t>
  </si>
  <si>
    <t>SRR1542540</t>
  </si>
  <si>
    <t>Hunan, China</t>
  </si>
  <si>
    <t>SRR1542541</t>
  </si>
  <si>
    <t>SRR1542542</t>
  </si>
  <si>
    <t>SRR1542543</t>
  </si>
  <si>
    <t>Salvador, Brazil</t>
  </si>
  <si>
    <t>SRR171581</t>
  </si>
  <si>
    <t>SRR171582</t>
  </si>
  <si>
    <t>Camaçari, Brazil</t>
  </si>
  <si>
    <t>SRR171583</t>
  </si>
  <si>
    <t>SRR171585</t>
  </si>
  <si>
    <t>SRR171586</t>
  </si>
  <si>
    <t>SRR171587</t>
  </si>
  <si>
    <t>SRR171588</t>
  </si>
  <si>
    <t>SRR171589</t>
  </si>
  <si>
    <t>Lauro de Freitas, Brazil</t>
  </si>
  <si>
    <t>SRR171594</t>
  </si>
  <si>
    <t>SRR171595</t>
  </si>
  <si>
    <t>SRR171602</t>
  </si>
  <si>
    <t>SRR171605</t>
  </si>
  <si>
    <t>Itaparica, Brazil</t>
  </si>
  <si>
    <t>SRR171606</t>
  </si>
  <si>
    <t>SRR171607</t>
  </si>
  <si>
    <t>SRR171609</t>
  </si>
  <si>
    <t>SRR171611</t>
  </si>
  <si>
    <t>SRR171616</t>
  </si>
  <si>
    <t>SRR171618</t>
  </si>
  <si>
    <t>SRR171620</t>
  </si>
  <si>
    <t>Cali, Colombia</t>
  </si>
  <si>
    <t>SRR171622</t>
  </si>
  <si>
    <t>Promops sp.</t>
  </si>
  <si>
    <t>SRR171630</t>
  </si>
  <si>
    <t>SRR353559</t>
  </si>
  <si>
    <t>Egypt</t>
  </si>
  <si>
    <t>SRR353560</t>
  </si>
  <si>
    <t>SRR353566</t>
  </si>
  <si>
    <t>SRR353567</t>
  </si>
  <si>
    <t>SRR353569</t>
  </si>
  <si>
    <t>Bratislava</t>
  </si>
  <si>
    <t>Pai, Thailand</t>
  </si>
  <si>
    <t>SRR353585</t>
  </si>
  <si>
    <t>SRR353167, SRR353168</t>
  </si>
  <si>
    <t>SRR507748</t>
  </si>
  <si>
    <t>SRR353151, SRR353152</t>
  </si>
  <si>
    <t>SRR507753</t>
  </si>
  <si>
    <t>SRR353165, SRR353166</t>
  </si>
  <si>
    <t>SRR507760</t>
  </si>
  <si>
    <t>SRR392278, SRR392279</t>
  </si>
  <si>
    <t>SRR535785</t>
  </si>
  <si>
    <t>India</t>
  </si>
  <si>
    <t>SRR503609, SRR503610</t>
  </si>
  <si>
    <t>SRR554101</t>
  </si>
  <si>
    <t>Mata de São João, Brazil</t>
  </si>
  <si>
    <t>SRR712412</t>
  </si>
  <si>
    <t>SRR712416</t>
  </si>
  <si>
    <t>Pancas, Portugal</t>
  </si>
  <si>
    <t>SRR712963</t>
  </si>
  <si>
    <t>SRR712964</t>
  </si>
  <si>
    <t>SRR712965</t>
  </si>
  <si>
    <t>SRR712966</t>
  </si>
  <si>
    <t>SRR714175</t>
  </si>
  <si>
    <t>SRR714176</t>
  </si>
  <si>
    <t>SRR714177</t>
  </si>
  <si>
    <t>SRR714178</t>
  </si>
  <si>
    <t>SRR714179</t>
  </si>
  <si>
    <t>SRR714180</t>
  </si>
  <si>
    <t>SRR714181</t>
  </si>
  <si>
    <t>SRR714501</t>
  </si>
  <si>
    <t>Wijinberg</t>
  </si>
  <si>
    <t>SRR714502</t>
  </si>
  <si>
    <t>SRR714503</t>
  </si>
  <si>
    <t>SRR714504</t>
  </si>
  <si>
    <t>SRR714871</t>
  </si>
  <si>
    <t>SRR714872</t>
  </si>
  <si>
    <t>SRR715767</t>
  </si>
  <si>
    <t>SRR715898</t>
  </si>
  <si>
    <t>SRR717626</t>
  </si>
  <si>
    <t>SRR717627</t>
  </si>
  <si>
    <t>SRR717628</t>
  </si>
  <si>
    <t>SRR717630</t>
  </si>
  <si>
    <t>SRR717631</t>
  </si>
  <si>
    <t>SRR717749</t>
  </si>
  <si>
    <t>SRR717872</t>
  </si>
  <si>
    <t>SRR717873</t>
  </si>
  <si>
    <t>Simões Filho, Brazil</t>
  </si>
  <si>
    <t>SRR717874</t>
  </si>
  <si>
    <t>SRR717875</t>
  </si>
  <si>
    <t>SAMN01920632</t>
  </si>
  <si>
    <t>GCA_000342705.1</t>
  </si>
  <si>
    <t>SRR717876</t>
  </si>
  <si>
    <t>SRR765630</t>
  </si>
  <si>
    <t>SRR765656</t>
  </si>
  <si>
    <t>SRR765657</t>
  </si>
  <si>
    <t>SRR765658</t>
  </si>
  <si>
    <t>SRR765659</t>
  </si>
  <si>
    <t>SRR765670</t>
  </si>
  <si>
    <t>SRR353199, SRR353200</t>
  </si>
  <si>
    <t>SRR353270, SRR353271</t>
  </si>
  <si>
    <t>French Polynesia</t>
  </si>
  <si>
    <t>SRR392280, SRR392281</t>
  </si>
  <si>
    <t>Taiwan</t>
  </si>
  <si>
    <t>SRR392266, SRR392267</t>
  </si>
  <si>
    <t>South America</t>
  </si>
  <si>
    <t>SRR392270, SRR392271</t>
  </si>
  <si>
    <t>SRR353187, SRR353188</t>
  </si>
  <si>
    <t>Icterohaemorrhagiae</t>
  </si>
  <si>
    <t>SRR503595, SRR503596</t>
  </si>
  <si>
    <t>Lora</t>
  </si>
  <si>
    <t>SRR353179, SRR353180</t>
  </si>
  <si>
    <t>SRR503621, SRR503622</t>
  </si>
  <si>
    <t>SRR1542678</t>
  </si>
  <si>
    <t>SRR392262, SRR392263</t>
  </si>
  <si>
    <t>SRR392288, SRR392289</t>
  </si>
  <si>
    <t>SRR392272, SRR392273</t>
  </si>
  <si>
    <t>Innisfail, Australia</t>
  </si>
  <si>
    <t>Zanoni</t>
  </si>
  <si>
    <t>SRR171580</t>
  </si>
  <si>
    <t>Guyana</t>
  </si>
  <si>
    <t>SRR353554</t>
  </si>
  <si>
    <t>Philippines</t>
  </si>
  <si>
    <t>Manilae</t>
  </si>
  <si>
    <t>SRR353555</t>
  </si>
  <si>
    <t>SRR353556</t>
  </si>
  <si>
    <t>SRR353557</t>
  </si>
  <si>
    <t>SRR353558</t>
  </si>
  <si>
    <t>SRR353563</t>
  </si>
  <si>
    <t>SRR353564</t>
  </si>
  <si>
    <t>SRR353565</t>
  </si>
  <si>
    <t>Sri Lanka</t>
  </si>
  <si>
    <t>SRR353584</t>
  </si>
  <si>
    <t>SRR353586</t>
  </si>
  <si>
    <t>Medanensis</t>
  </si>
  <si>
    <t>SRR353591</t>
  </si>
  <si>
    <t>SRR392282, SRR392283</t>
  </si>
  <si>
    <t>SRR397938</t>
  </si>
  <si>
    <t>SRR353230, SRR353231</t>
  </si>
  <si>
    <t>SRR397962</t>
  </si>
  <si>
    <t>SRR353214, SRR353215</t>
  </si>
  <si>
    <t>SRR397966</t>
  </si>
  <si>
    <t>SRR353254, SRR353255</t>
  </si>
  <si>
    <t>SRR403911</t>
  </si>
  <si>
    <t>SRR392284, SRR392285</t>
  </si>
  <si>
    <t>SRR403913</t>
  </si>
  <si>
    <t>SRR353260, SRR353261</t>
  </si>
  <si>
    <t>SRR403914</t>
  </si>
  <si>
    <t>SRR392295, SRR392296</t>
  </si>
  <si>
    <t>SRR403929</t>
  </si>
  <si>
    <t>SRR392276, SRR392277</t>
  </si>
  <si>
    <t>SRR403931</t>
  </si>
  <si>
    <t>SRR502887, SRR502888</t>
  </si>
  <si>
    <t>SRR507722</t>
  </si>
  <si>
    <t>SRR503579, SRR503580</t>
  </si>
  <si>
    <t>SRR507723</t>
  </si>
  <si>
    <t>SRR503585</t>
  </si>
  <si>
    <t>SRR507725</t>
  </si>
  <si>
    <t>SRR353244, SRR353245</t>
  </si>
  <si>
    <t>SRR507729</t>
  </si>
  <si>
    <t>Muenchen</t>
  </si>
  <si>
    <t>SRR503589, SRR503590</t>
  </si>
  <si>
    <t>SRR507742</t>
  </si>
  <si>
    <t>SRR353181, SRR353182</t>
  </si>
  <si>
    <t>SRR507745</t>
  </si>
  <si>
    <t>SRR353169, SRR353170</t>
  </si>
  <si>
    <t>SRR507747</t>
  </si>
  <si>
    <t>SRR353173, SRR353174</t>
  </si>
  <si>
    <t>SRR507752</t>
  </si>
  <si>
    <t>SRR353159, SRR353160</t>
  </si>
  <si>
    <t>SRR507755</t>
  </si>
  <si>
    <t>SRR353155, SRR353156</t>
  </si>
  <si>
    <t>SRR507756</t>
  </si>
  <si>
    <t>SRR353157, SRR353158</t>
  </si>
  <si>
    <t>SRR507757</t>
  </si>
  <si>
    <t>SRR353161, SRR353162</t>
  </si>
  <si>
    <t>SRR507758</t>
  </si>
  <si>
    <t>SRR353163, SRR353164</t>
  </si>
  <si>
    <t>SRR507759</t>
  </si>
  <si>
    <t>SRR353246, SRR353247</t>
  </si>
  <si>
    <t>SRR507762</t>
  </si>
  <si>
    <t>SRR353252, SRR353253</t>
  </si>
  <si>
    <t>SRR507764</t>
  </si>
  <si>
    <t>SRR353195, SRR353196</t>
  </si>
  <si>
    <t>SRR507765</t>
  </si>
  <si>
    <t>SRR353204, SRR353205</t>
  </si>
  <si>
    <t>SRR507766</t>
  </si>
  <si>
    <t>SRR353202, SRR353203</t>
  </si>
  <si>
    <t>SRR507767</t>
  </si>
  <si>
    <t>SRR353189, SRR353190</t>
  </si>
  <si>
    <t>SRR507768</t>
  </si>
  <si>
    <t>SRR353197, SRR353198</t>
  </si>
  <si>
    <t>SRR507770</t>
  </si>
  <si>
    <t>SRR507773</t>
  </si>
  <si>
    <t>SRR353191, SRR353192</t>
  </si>
  <si>
    <t>SRR513124</t>
  </si>
  <si>
    <t>SRR449079, SRR449080</t>
  </si>
  <si>
    <t>SRR535783</t>
  </si>
  <si>
    <t>SRR353175, SRR353176</t>
  </si>
  <si>
    <t>SRR535784</t>
  </si>
  <si>
    <t>SRR392260, SRR392261</t>
  </si>
  <si>
    <t>SRR554099</t>
  </si>
  <si>
    <t>SRR503613, SRR503614</t>
  </si>
  <si>
    <t>SRR554105</t>
  </si>
  <si>
    <t>SRR554106</t>
  </si>
  <si>
    <t>SRR504202, SRR504203</t>
  </si>
  <si>
    <t>SRR554113</t>
  </si>
  <si>
    <t>SRR504196, SRR504197</t>
  </si>
  <si>
    <t>SRR592953</t>
  </si>
  <si>
    <t>SRR611244</t>
  </si>
  <si>
    <t>SRR611248</t>
  </si>
  <si>
    <t>SRR611249</t>
  </si>
  <si>
    <t>SRR611263</t>
  </si>
  <si>
    <t>Otariidae</t>
  </si>
  <si>
    <t>California, USA</t>
  </si>
  <si>
    <t>SRR503619, SRR503620</t>
  </si>
  <si>
    <t>SRR649355</t>
  </si>
  <si>
    <t>SRR649356</t>
  </si>
  <si>
    <t>SRR649357</t>
  </si>
  <si>
    <t>SRR712780, SRR712781</t>
  </si>
  <si>
    <t>SRR710514</t>
  </si>
  <si>
    <t>SRR712409</t>
  </si>
  <si>
    <t>SRR712410</t>
  </si>
  <si>
    <t>SRR712411</t>
  </si>
  <si>
    <t>SRR712417</t>
  </si>
  <si>
    <t>SRR712959</t>
  </si>
  <si>
    <t>Jalna</t>
  </si>
  <si>
    <t>SRR712960</t>
  </si>
  <si>
    <t>SRR712967</t>
  </si>
  <si>
    <t>SRR714873</t>
  </si>
  <si>
    <t>Guadaloupe</t>
  </si>
  <si>
    <t>SRR715097</t>
  </si>
  <si>
    <t>Mwembesongo, Tanzania</t>
  </si>
  <si>
    <t>SRR715098</t>
  </si>
  <si>
    <t>SRR715099</t>
  </si>
  <si>
    <t>Bigwa swamp, Tanzania</t>
  </si>
  <si>
    <t>SRR715768</t>
  </si>
  <si>
    <t>SRR715896</t>
  </si>
  <si>
    <t>SRR715897</t>
  </si>
  <si>
    <t>SRR715899</t>
  </si>
  <si>
    <t>SRR717629</t>
  </si>
  <si>
    <t>SRR717751</t>
  </si>
  <si>
    <t>SRR717871</t>
  </si>
  <si>
    <t>Okinawa Institute of Advanced Sciences</t>
  </si>
  <si>
    <t>Brazil</t>
  </si>
  <si>
    <t>High in vitro passage derivative of 56601</t>
  </si>
  <si>
    <t>ERR017143</t>
  </si>
  <si>
    <t>ERS002066</t>
  </si>
  <si>
    <t>ERP000149</t>
  </si>
  <si>
    <t>L0013</t>
  </si>
  <si>
    <t>ERR017145</t>
  </si>
  <si>
    <t>ERS002067</t>
  </si>
  <si>
    <t>L0015</t>
  </si>
  <si>
    <t>ERR017144</t>
  </si>
  <si>
    <t>ERS002068</t>
  </si>
  <si>
    <t>L0431</t>
  </si>
  <si>
    <t>ERR017154</t>
  </si>
  <si>
    <t>ERS002069</t>
  </si>
  <si>
    <t>L0442</t>
  </si>
  <si>
    <t>ERR017153</t>
  </si>
  <si>
    <t>ERS002070</t>
  </si>
  <si>
    <t>L0020</t>
  </si>
  <si>
    <t>ERR017152</t>
  </si>
  <si>
    <t>ERS002071</t>
  </si>
  <si>
    <t>L0025</t>
  </si>
  <si>
    <t>ERR017151</t>
  </si>
  <si>
    <t>ERS002072</t>
  </si>
  <si>
    <t>L0088</t>
  </si>
  <si>
    <t>ERR017150</t>
  </si>
  <si>
    <t>ERS002073</t>
  </si>
  <si>
    <t>L0116</t>
  </si>
  <si>
    <t>ERR017149</t>
  </si>
  <si>
    <t>ERS002074</t>
  </si>
  <si>
    <t>L0133</t>
  </si>
  <si>
    <t>ERR017148</t>
  </si>
  <si>
    <t>ERS002075</t>
  </si>
  <si>
    <t>L0135</t>
  </si>
  <si>
    <t>ERR017147</t>
  </si>
  <si>
    <t>ERS002076</t>
  </si>
  <si>
    <t>L0382</t>
  </si>
  <si>
    <t>ERR017146</t>
  </si>
  <si>
    <t>ERS002077</t>
  </si>
  <si>
    <t>L0388</t>
  </si>
  <si>
    <t>ERR017156</t>
  </si>
  <si>
    <t>ERS002078</t>
  </si>
  <si>
    <t>L0453</t>
  </si>
  <si>
    <t>ERR017158</t>
  </si>
  <si>
    <t>ERS002079</t>
  </si>
  <si>
    <t>L0468</t>
  </si>
  <si>
    <t>ERR017157</t>
  </si>
  <si>
    <t>ERS002080</t>
  </si>
  <si>
    <t>L0643</t>
  </si>
  <si>
    <t>ERR017167</t>
  </si>
  <si>
    <t>ERS002081</t>
  </si>
  <si>
    <t>L0661</t>
  </si>
  <si>
    <t>ERR017166</t>
  </si>
  <si>
    <t>ERS002082</t>
  </si>
  <si>
    <t>L0474</t>
  </si>
  <si>
    <t>L0486</t>
  </si>
  <si>
    <t>ERR017164</t>
  </si>
  <si>
    <t>ERS002084</t>
  </si>
  <si>
    <t>L0521</t>
  </si>
  <si>
    <t>ERR017163</t>
  </si>
  <si>
    <t>ERS002085</t>
  </si>
  <si>
    <t>L0528</t>
  </si>
  <si>
    <t>ERR017162</t>
  </si>
  <si>
    <t>ERS002086</t>
  </si>
  <si>
    <t>L0562</t>
  </si>
  <si>
    <t>ERR017161</t>
  </si>
  <si>
    <t>ERS002087</t>
  </si>
  <si>
    <t>L0587</t>
  </si>
  <si>
    <t>ERR017160</t>
  </si>
  <si>
    <t>ERS002088</t>
  </si>
  <si>
    <t>L0607</t>
  </si>
  <si>
    <t>L0615</t>
  </si>
  <si>
    <t>L0685</t>
  </si>
  <si>
    <t>ERS002091</t>
  </si>
  <si>
    <t>L0752</t>
  </si>
  <si>
    <t>ERR017119</t>
  </si>
  <si>
    <t>L1104</t>
  </si>
  <si>
    <t>ERS002093</t>
  </si>
  <si>
    <t>L1118</t>
  </si>
  <si>
    <t>ERR017128</t>
  </si>
  <si>
    <t>L0810</t>
  </si>
  <si>
    <t>ERS002095</t>
  </si>
  <si>
    <t>L0894</t>
  </si>
  <si>
    <t>ERR017126</t>
  </si>
  <si>
    <t>L0910</t>
  </si>
  <si>
    <t>ERS002097</t>
  </si>
  <si>
    <t>L0984</t>
  </si>
  <si>
    <t>ERS002098</t>
  </si>
  <si>
    <t>L1000</t>
  </si>
  <si>
    <t>ERR017123</t>
  </si>
  <si>
    <t>ERS002099</t>
  </si>
  <si>
    <t>L1059</t>
  </si>
  <si>
    <t>ERR017122</t>
  </si>
  <si>
    <t>L1064</t>
  </si>
  <si>
    <t>ERS002101</t>
  </si>
  <si>
    <t>L1096</t>
  </si>
  <si>
    <t>ERR017120</t>
  </si>
  <si>
    <t>ERS002102</t>
  </si>
  <si>
    <t>L1151</t>
  </si>
  <si>
    <t>L1160</t>
  </si>
  <si>
    <t>ERR017079</t>
  </si>
  <si>
    <t>ERS002104</t>
  </si>
  <si>
    <t>M03</t>
  </si>
  <si>
    <t>ERR017089</t>
  </si>
  <si>
    <t>ERS002105</t>
  </si>
  <si>
    <t>M04</t>
  </si>
  <si>
    <t>L1190</t>
  </si>
  <si>
    <t>ERR017087</t>
  </si>
  <si>
    <t>ERS002107</t>
  </si>
  <si>
    <t>L1227</t>
  </si>
  <si>
    <t>ERS002108</t>
  </si>
  <si>
    <t>L1229</t>
  </si>
  <si>
    <t>L1235</t>
  </si>
  <si>
    <t>ERS002110</t>
  </si>
  <si>
    <t>L1254</t>
  </si>
  <si>
    <t>ERR017083</t>
  </si>
  <si>
    <t>ERS002111</t>
  </si>
  <si>
    <t>LP085</t>
  </si>
  <si>
    <t>ERR017082</t>
  </si>
  <si>
    <t>ERS002112</t>
  </si>
  <si>
    <t>M01</t>
  </si>
  <si>
    <t>ERS002113</t>
  </si>
  <si>
    <t>M02</t>
  </si>
  <si>
    <t>ERR017130</t>
  </si>
  <si>
    <t>ERS002114</t>
  </si>
  <si>
    <t>M05</t>
  </si>
  <si>
    <t>ERR017132</t>
  </si>
  <si>
    <t>ERS002115</t>
  </si>
  <si>
    <t>M08</t>
  </si>
  <si>
    <t>ERR017131</t>
  </si>
  <si>
    <t>ERS002116</t>
  </si>
  <si>
    <t>UI12627</t>
  </si>
  <si>
    <t>ERR017141</t>
  </si>
  <si>
    <t>ERS002117</t>
  </si>
  <si>
    <t>UI12830</t>
  </si>
  <si>
    <t>ERR017140</t>
  </si>
  <si>
    <t>ERS002118</t>
  </si>
  <si>
    <t>M09</t>
  </si>
  <si>
    <t>ERR017139</t>
  </si>
  <si>
    <t>ERS002119</t>
  </si>
  <si>
    <t>M11</t>
  </si>
  <si>
    <t>ERR017138</t>
  </si>
  <si>
    <t>ERS002120</t>
  </si>
  <si>
    <t>M12</t>
  </si>
  <si>
    <t>ERR017137</t>
  </si>
  <si>
    <t>ERS002121</t>
  </si>
  <si>
    <t>RY021</t>
  </si>
  <si>
    <t>ERR017136</t>
  </si>
  <si>
    <t>ERS002122</t>
  </si>
  <si>
    <t>UI08596</t>
  </si>
  <si>
    <t>ERR017135</t>
  </si>
  <si>
    <t>ERS002123</t>
  </si>
  <si>
    <t>UI08704</t>
  </si>
  <si>
    <t>ERR017134</t>
  </si>
  <si>
    <t>ERS002124</t>
  </si>
  <si>
    <t>UI12268</t>
  </si>
  <si>
    <t>ERR017133</t>
  </si>
  <si>
    <t>ERS002125</t>
  </si>
  <si>
    <t>UI12539</t>
  </si>
  <si>
    <t>ERS002126</t>
  </si>
  <si>
    <t>UI13005</t>
  </si>
  <si>
    <t>ERS002127</t>
  </si>
  <si>
    <t>UI13016</t>
  </si>
  <si>
    <t>UT560</t>
  </si>
  <si>
    <t>ERR017102</t>
  </si>
  <si>
    <t>ERS002129</t>
  </si>
  <si>
    <t>UT567</t>
  </si>
  <si>
    <t>ERS002130</t>
  </si>
  <si>
    <t>UT104</t>
  </si>
  <si>
    <t>ERR017100</t>
  </si>
  <si>
    <t>ERS002131</t>
  </si>
  <si>
    <t>UT105</t>
  </si>
  <si>
    <t>ERR017099</t>
  </si>
  <si>
    <t>ERS002132</t>
  </si>
  <si>
    <t>UT108</t>
  </si>
  <si>
    <t>ERR017098</t>
  </si>
  <si>
    <t>ERS002133</t>
  </si>
  <si>
    <t>UT226</t>
  </si>
  <si>
    <t>UT227</t>
  </si>
  <si>
    <t>ERR017096</t>
  </si>
  <si>
    <t>ERS002135</t>
  </si>
  <si>
    <t>UT285</t>
  </si>
  <si>
    <t>UT294</t>
  </si>
  <si>
    <t>ERS002137</t>
  </si>
  <si>
    <t>UT342</t>
  </si>
  <si>
    <t>ERR017104</t>
  </si>
  <si>
    <t>ERS002138</t>
  </si>
  <si>
    <t>UT670</t>
  </si>
  <si>
    <t>ERS002139</t>
  </si>
  <si>
    <t>YC0086</t>
  </si>
  <si>
    <t>ERS002140</t>
  </si>
  <si>
    <t>YR0548</t>
  </si>
  <si>
    <t>ERS002141</t>
  </si>
  <si>
    <t>YT0012</t>
  </si>
  <si>
    <t>ERR017114</t>
  </si>
  <si>
    <t>ERS002142</t>
  </si>
  <si>
    <t>YC0454</t>
  </si>
  <si>
    <t>ERR017113</t>
  </si>
  <si>
    <t>ERS002143</t>
  </si>
  <si>
    <t>YL0003</t>
  </si>
  <si>
    <t>ERR017112</t>
  </si>
  <si>
    <t>ERS002144</t>
  </si>
  <si>
    <t>YL0156</t>
  </si>
  <si>
    <t>ERS002145</t>
  </si>
  <si>
    <t>YL0166</t>
  </si>
  <si>
    <t>ERS002146</t>
  </si>
  <si>
    <t>YL0250</t>
  </si>
  <si>
    <t>ERR017109</t>
  </si>
  <si>
    <t>ERS002147</t>
  </si>
  <si>
    <t>YL0644</t>
  </si>
  <si>
    <t>ERS002148</t>
  </si>
  <si>
    <t>YL0729</t>
  </si>
  <si>
    <t>ERR017107</t>
  </si>
  <si>
    <t>ERS002149</t>
  </si>
  <si>
    <t>YL0856</t>
  </si>
  <si>
    <t>ERR025971</t>
  </si>
  <si>
    <t>ERS012446</t>
  </si>
  <si>
    <t>ERR025972</t>
  </si>
  <si>
    <t>ERS012447</t>
  </si>
  <si>
    <t>ERR025973</t>
  </si>
  <si>
    <t>ERS012448</t>
  </si>
  <si>
    <t>ERR025974</t>
  </si>
  <si>
    <t>ERS012449</t>
  </si>
  <si>
    <t>ERR025975</t>
  </si>
  <si>
    <t>ERS012450</t>
  </si>
  <si>
    <t>ERR025976</t>
  </si>
  <si>
    <t>ERS012451</t>
  </si>
  <si>
    <t>ERR025977</t>
  </si>
  <si>
    <t>ERS012452</t>
  </si>
  <si>
    <t>ERR026535</t>
  </si>
  <si>
    <t>ERS012453</t>
  </si>
  <si>
    <t>ERR026536</t>
  </si>
  <si>
    <t>ERS012454</t>
  </si>
  <si>
    <t>ERR026537</t>
  </si>
  <si>
    <t>ERS012455</t>
  </si>
  <si>
    <t>ERR026538</t>
  </si>
  <si>
    <t>ERS012456</t>
  </si>
  <si>
    <t>ERR026539</t>
  </si>
  <si>
    <t>ERS012457</t>
  </si>
  <si>
    <t>ERR026540</t>
  </si>
  <si>
    <t>ERS012458</t>
  </si>
  <si>
    <t>SRS1037005</t>
  </si>
  <si>
    <t>SRP062480</t>
  </si>
  <si>
    <t>Fiocruz LV4289</t>
  </si>
  <si>
    <t>FIOCRUZ</t>
  </si>
  <si>
    <t>SRS1037117</t>
  </si>
  <si>
    <t>SRP062487</t>
  </si>
  <si>
    <t>Fiocruz LV4298</t>
  </si>
  <si>
    <t>SRS1038712</t>
  </si>
  <si>
    <t>SRP062561</t>
  </si>
  <si>
    <t>Fiocruz LV4102</t>
  </si>
  <si>
    <t>SRS1038739</t>
  </si>
  <si>
    <t>Fiocruz LV4157</t>
  </si>
  <si>
    <t>SRS1038885</t>
  </si>
  <si>
    <t>Fiocruz LV4241</t>
  </si>
  <si>
    <t>SRS1038886</t>
  </si>
  <si>
    <t>Fiocruz LV4278</t>
  </si>
  <si>
    <t>SRS1041376</t>
  </si>
  <si>
    <t>Fiocruz LV4361</t>
  </si>
  <si>
    <t>SRS1041377</t>
  </si>
  <si>
    <t>Fiocruz LV4457</t>
  </si>
  <si>
    <t>SRS1041378</t>
  </si>
  <si>
    <t>Fiocruz LV4497</t>
  </si>
  <si>
    <t>SRS1043963</t>
  </si>
  <si>
    <t>Fiocruz LV4498</t>
  </si>
  <si>
    <t>1 (yamamoto)</t>
  </si>
  <si>
    <t>SRS1071503</t>
  </si>
  <si>
    <t>SRP063739</t>
  </si>
  <si>
    <t>SRS1071505</t>
  </si>
  <si>
    <t>SRS1071506</t>
  </si>
  <si>
    <t>SRS1071507</t>
  </si>
  <si>
    <t>SRS1071508</t>
  </si>
  <si>
    <t>SRS1080686</t>
  </si>
  <si>
    <t>SRP064024</t>
  </si>
  <si>
    <t>Fiocruz R062</t>
  </si>
  <si>
    <t>SRS1080943</t>
  </si>
  <si>
    <t>Fiocruz R070</t>
  </si>
  <si>
    <t>SRS1080947</t>
  </si>
  <si>
    <t>Fiocruz R082</t>
  </si>
  <si>
    <t>SRS1094352</t>
  </si>
  <si>
    <t>CIDEIM R107</t>
  </si>
  <si>
    <t>CIDEIM</t>
  </si>
  <si>
    <t>Colombia</t>
  </si>
  <si>
    <t>SRS1094353</t>
  </si>
  <si>
    <t>CIDEIM R081</t>
  </si>
  <si>
    <t>SRS1094354</t>
  </si>
  <si>
    <t>Fiocruz R085</t>
  </si>
  <si>
    <t>SRS1099816</t>
  </si>
  <si>
    <t>SRP064492</t>
  </si>
  <si>
    <t>SRS1099817</t>
  </si>
  <si>
    <t>SRS1099818</t>
  </si>
  <si>
    <t>SRS1099819</t>
  </si>
  <si>
    <t>Shibaura 9</t>
  </si>
  <si>
    <t>SRS1099822</t>
  </si>
  <si>
    <t>SRS1099823</t>
  </si>
  <si>
    <t>L1-130 3.7</t>
  </si>
  <si>
    <t>SRR2634502</t>
  </si>
  <si>
    <t>SRS1112045</t>
  </si>
  <si>
    <t>SRS1134406</t>
  </si>
  <si>
    <t>Ictero 1</t>
  </si>
  <si>
    <t>SRS1146201</t>
  </si>
  <si>
    <t>SP58/91</t>
  </si>
  <si>
    <t>SRR3647069</t>
  </si>
  <si>
    <t>SRR4235351</t>
  </si>
  <si>
    <t>SRR4272049</t>
  </si>
  <si>
    <t>SRR5258888</t>
  </si>
  <si>
    <t>SRR5258890</t>
  </si>
  <si>
    <t>SRR5956150</t>
  </si>
  <si>
    <t>SRS2449544</t>
  </si>
  <si>
    <t>SRP115946</t>
  </si>
  <si>
    <t>lvrA/B</t>
  </si>
  <si>
    <t>SRR5956154</t>
  </si>
  <si>
    <t>SRS2449545</t>
  </si>
  <si>
    <t>lvrB</t>
  </si>
  <si>
    <t>SP2_91</t>
  </si>
  <si>
    <t>SRR2559273</t>
  </si>
  <si>
    <t>SRS2544235</t>
  </si>
  <si>
    <t>SRR6123244</t>
  </si>
  <si>
    <t>SRR712962</t>
  </si>
  <si>
    <t>PRJNA188986</t>
  </si>
  <si>
    <t>SAMN01920606</t>
  </si>
  <si>
    <t>Fiocruz LV3992</t>
  </si>
  <si>
    <t>PRJNA188987</t>
  </si>
  <si>
    <t>SAMN01920607</t>
  </si>
  <si>
    <t>PRJNA189018</t>
  </si>
  <si>
    <t>SAMN01920612</t>
  </si>
  <si>
    <t>Fiocruz LV4231</t>
  </si>
  <si>
    <t>Jincai qin</t>
  </si>
  <si>
    <t>Xiugao Jiang</t>
  </si>
  <si>
    <t>Sus scrofa domestica </t>
  </si>
  <si>
    <t>ARS</t>
  </si>
  <si>
    <t>Satou</t>
  </si>
  <si>
    <t>Okinawa, Japan</t>
  </si>
  <si>
    <t>Minas Gerais, Brazil</t>
  </si>
  <si>
    <t>Federal University of Minas Gerais</t>
  </si>
  <si>
    <t>University of Maryland School of Medicine Institute for Genome Sciences (IGS) - sequencing center</t>
  </si>
  <si>
    <t>SRR4272050, SRR4272051</t>
  </si>
  <si>
    <t>Fernando de Noronha, Brazil</t>
  </si>
  <si>
    <t>Instituto Nacional de Tecnologia Agropecuaria</t>
  </si>
  <si>
    <t>Buenos Aires, Argentina</t>
  </si>
  <si>
    <t>Urocyon littoralis</t>
  </si>
  <si>
    <t>Mismatch</t>
  </si>
  <si>
    <t>Zalophus californianus</t>
  </si>
  <si>
    <t>Cavia aperea</t>
  </si>
  <si>
    <t>MERIAL</t>
  </si>
  <si>
    <t>Institute for Medical Research, Malaysia</t>
  </si>
  <si>
    <t>Kem Seri Ledang, Malaysia</t>
  </si>
  <si>
    <t xml:space="preserve"> Institute for Medical Research, Malaysia</t>
  </si>
  <si>
    <t>Shanghai JiaoTong University School of Medicine</t>
  </si>
  <si>
    <t>Pacheco,M</t>
  </si>
  <si>
    <t>Cundinamarca, Colombia</t>
  </si>
  <si>
    <t>Adler, Monash</t>
  </si>
  <si>
    <t>Rio Grande do Sul, Brazil</t>
  </si>
  <si>
    <t>Karine Forster</t>
  </si>
  <si>
    <t>icterohaemorrhagiae</t>
  </si>
  <si>
    <t>Tully, Australia</t>
  </si>
  <si>
    <t>SRR392274, SRR392275</t>
  </si>
  <si>
    <t>Hydrochaeris hydrochaeris</t>
  </si>
  <si>
    <t>Hartskeerl</t>
  </si>
  <si>
    <t xml:space="preserve">Hartskeerl </t>
  </si>
  <si>
    <t>Sichuan,China</t>
  </si>
  <si>
    <t>1950s</t>
  </si>
  <si>
    <t>Guizhou，China</t>
  </si>
  <si>
    <t>1953-1955</t>
  </si>
  <si>
    <t>North Queensland, Australia</t>
  </si>
  <si>
    <t xml:space="preserve">Huhan, China </t>
  </si>
  <si>
    <t>SRR1542237</t>
  </si>
  <si>
    <t>SRR1542236</t>
  </si>
  <si>
    <t>SRR1542234</t>
  </si>
  <si>
    <t>SRR1542238</t>
  </si>
  <si>
    <t>SRR711394</t>
  </si>
  <si>
    <t>SRR507728</t>
  </si>
  <si>
    <t>SRR507726</t>
  </si>
  <si>
    <t>SRR171577, Low</t>
  </si>
  <si>
    <t>SRR171613, Low</t>
  </si>
  <si>
    <t>SRR171631, Low</t>
  </si>
  <si>
    <t>SRR171632, Low</t>
  </si>
  <si>
    <t>SRR171659, Low</t>
  </si>
  <si>
    <t>SRR171660, Low</t>
  </si>
  <si>
    <t>SRR1542603, SRR1542677</t>
  </si>
  <si>
    <t>Species</t>
  </si>
  <si>
    <t>Mahidol-Oxford Tropical Medicine Research Unit, Bangkok, Thailand</t>
  </si>
  <si>
    <t>Wellcome Trust-Mahosot Hospital-Oxford University Tropical Medicine Research Collaboration, Laos</t>
  </si>
  <si>
    <t>Udon Thani, Thailand</t>
  </si>
  <si>
    <t>Lumpang, Thailand</t>
  </si>
  <si>
    <t>Rayong, Thailand</t>
  </si>
  <si>
    <t>Vientiane, Laos</t>
  </si>
  <si>
    <t>Yasothon, Thailand</t>
  </si>
  <si>
    <t>ERR017165, Low</t>
  </si>
  <si>
    <t>ERR017159, Low</t>
  </si>
  <si>
    <t>ERR027302, Low; ERR017117, Low</t>
  </si>
  <si>
    <t>ERR027304, Low</t>
  </si>
  <si>
    <t>ERR017118, Low; ERR027303, Low</t>
  </si>
  <si>
    <t>ERR027313, Low</t>
  </si>
  <si>
    <t>ERR017127, Low; ERR027312, Low</t>
  </si>
  <si>
    <t>ERR027311, Low</t>
  </si>
  <si>
    <t>ERR017125, Low; ERR027310, Low</t>
  </si>
  <si>
    <t>ERR027308, Low</t>
  </si>
  <si>
    <t>ERR017121, Low; ERR027306, Low</t>
  </si>
  <si>
    <t>ERR027305, Low</t>
  </si>
  <si>
    <t>ERR027307, Low</t>
  </si>
  <si>
    <t>ERR017078, Low</t>
  </si>
  <si>
    <t>ERR017080, Low</t>
  </si>
  <si>
    <t>ERR017088, High</t>
  </si>
  <si>
    <t>ERR017085, Low</t>
  </si>
  <si>
    <t>ERR017092, Low</t>
  </si>
  <si>
    <t>ERR017097, Low</t>
  </si>
  <si>
    <t>ERR017095, Low</t>
  </si>
  <si>
    <t>SRR2168803, SRR2168804</t>
  </si>
  <si>
    <t>SRR2168343, SRR2168344</t>
  </si>
  <si>
    <t>SRR2171690, SRR2171691</t>
  </si>
  <si>
    <t>SRR2171694, SRR2171695, SRR2171696, SRR2171815</t>
  </si>
  <si>
    <t>SRR2171869, SRR2171870</t>
  </si>
  <si>
    <t>SRR2171871, SRR2171872</t>
  </si>
  <si>
    <t>SRR2176147, SRR2176148</t>
  </si>
  <si>
    <t>SRR2176150, SRR2176151</t>
  </si>
  <si>
    <t>SRR2176152, SRR2176153</t>
  </si>
  <si>
    <t>SRR2180061, SRR2180062</t>
  </si>
  <si>
    <t>SRR2423277, SRR2423278, SRR2423279, SRR2423280</t>
  </si>
  <si>
    <t>SRR2423285, SRR2423286</t>
  </si>
  <si>
    <t>SRR2423281, SRR2423282</t>
  </si>
  <si>
    <t>SRR2423283, SRR2423284</t>
  </si>
  <si>
    <t>SRR2423287, SRR2423288, SRR2423289, SRR2423290</t>
  </si>
  <si>
    <t>SRR2485304, SRR2485305</t>
  </si>
  <si>
    <t>SRR2485756, SRR2485757, SRR2485758, SRR2485759</t>
  </si>
  <si>
    <t>SRR2485760, SRR2485761</t>
  </si>
  <si>
    <t>SRR2536568, SRR2536577</t>
  </si>
  <si>
    <t>SRR2536566, SRR2536567</t>
  </si>
  <si>
    <t>SRR2536564, SRR2536565</t>
  </si>
  <si>
    <t>SRR2559280, SRR2559281, SRR2559282, SRR2559283</t>
  </si>
  <si>
    <t>SRR2559290, SRR2559291, SRR2559292, SRR2559293</t>
  </si>
  <si>
    <t>SRR2559288, SRR2559289</t>
  </si>
  <si>
    <t>SRR2559284, SRR2559285, SRR2559286, SRR2559287</t>
  </si>
  <si>
    <t>SRR2559296, SRR2559297</t>
  </si>
  <si>
    <t>SRR2634497, SRR2634499</t>
  </si>
  <si>
    <t>SRR2559276, SRR2559277, SRR2559278, SRR2559279</t>
  </si>
  <si>
    <t>SRR2559294, SRR2559295</t>
  </si>
  <si>
    <t>Eva, Slovenia</t>
  </si>
  <si>
    <t>SRR1542489, Mixed</t>
  </si>
  <si>
    <t>SRR1542526, Mixed</t>
  </si>
  <si>
    <t>SRR3166965, Mixed</t>
  </si>
  <si>
    <t>Linhai</t>
  </si>
  <si>
    <t>Mengma</t>
  </si>
  <si>
    <t>Qunjian</t>
  </si>
  <si>
    <t>Monymusk</t>
  </si>
  <si>
    <t>Paidjan</t>
  </si>
  <si>
    <t>Rachmati</t>
  </si>
  <si>
    <t>Kunming</t>
  </si>
  <si>
    <t>Jonsis</t>
  </si>
  <si>
    <t>Saxkoebing</t>
  </si>
  <si>
    <t>Sumatrana</t>
  </si>
  <si>
    <t>Mooris</t>
  </si>
  <si>
    <t>Liangguang</t>
  </si>
  <si>
    <t>Mengrum</t>
  </si>
  <si>
    <t>Anhoa</t>
  </si>
  <si>
    <t>Menglian</t>
  </si>
  <si>
    <t>Liangshan</t>
  </si>
  <si>
    <t>Whitcombi</t>
  </si>
  <si>
    <t>Yaan</t>
  </si>
  <si>
    <t>Dehong</t>
  </si>
  <si>
    <t>Moldaviae</t>
  </si>
  <si>
    <t>Gengma</t>
  </si>
  <si>
    <t>Rushan</t>
  </si>
  <si>
    <t>Banna</t>
  </si>
  <si>
    <t>Weaveri</t>
  </si>
  <si>
    <t>Nanla</t>
  </si>
  <si>
    <t>Lichuan</t>
  </si>
  <si>
    <t>SRR353582, Low</t>
  </si>
  <si>
    <t>SRR353579, Low</t>
  </si>
  <si>
    <t>SRR353577, Low</t>
  </si>
  <si>
    <t>SRR353575, Low</t>
  </si>
  <si>
    <t>SRR353571, Low</t>
  </si>
  <si>
    <t>SRR171629, Low</t>
  </si>
  <si>
    <t>SRR171627, Low</t>
  </si>
  <si>
    <t>SRR171626, Low</t>
  </si>
  <si>
    <t>SRR171625, Low</t>
  </si>
  <si>
    <t>SRR171624, Low</t>
  </si>
  <si>
    <t>SRR171619, Low</t>
  </si>
  <si>
    <t>SRR171617, Low</t>
  </si>
  <si>
    <t>SRR171614, Low</t>
  </si>
  <si>
    <t>SRR171612, Low</t>
  </si>
  <si>
    <t>SRR171610, Low</t>
  </si>
  <si>
    <t>SRR171608, Low</t>
  </si>
  <si>
    <t>SRR171603, Low</t>
  </si>
  <si>
    <t>SRR171601, Low</t>
  </si>
  <si>
    <t>SRR171600, Low</t>
  </si>
  <si>
    <t>SRR171598, Low</t>
  </si>
  <si>
    <t>SRR171597, Low</t>
  </si>
  <si>
    <t>SRR171596, Low</t>
  </si>
  <si>
    <t>SRR171591, Low</t>
  </si>
  <si>
    <t>SRR171593, Low</t>
  </si>
  <si>
    <t>SRR171590, Low</t>
  </si>
  <si>
    <t>SRR171592, Low</t>
  </si>
  <si>
    <t>SRR171578, Low</t>
  </si>
  <si>
    <t>SRR171584, Low</t>
  </si>
  <si>
    <t>ERR017115, Low</t>
  </si>
  <si>
    <t>ERR017108, Low</t>
  </si>
  <si>
    <t>ERR017111, Low</t>
  </si>
  <si>
    <t>ERR017106, Low</t>
  </si>
  <si>
    <t>ERR017093, Low</t>
  </si>
  <si>
    <t>ERR017124, Low; ERR027309, Low</t>
  </si>
  <si>
    <t>SRR611222, BadAssembly</t>
  </si>
  <si>
    <t>NoPublicAssembly</t>
  </si>
  <si>
    <t>SRR717752, Mixed</t>
  </si>
  <si>
    <t>Clade</t>
  </si>
  <si>
    <t>P</t>
  </si>
  <si>
    <t>S</t>
  </si>
  <si>
    <t>I</t>
  </si>
  <si>
    <t>Lin_01</t>
  </si>
  <si>
    <t>Lin_02</t>
  </si>
  <si>
    <t>Lin_03</t>
  </si>
  <si>
    <t>Lin_04</t>
  </si>
  <si>
    <t>Lin_05</t>
  </si>
  <si>
    <t>Lin_06</t>
  </si>
  <si>
    <t>Lin_07</t>
  </si>
  <si>
    <t>Lbo_01</t>
  </si>
  <si>
    <t>Lbo_02</t>
  </si>
  <si>
    <t>Lbo_03</t>
  </si>
  <si>
    <t>Lbo_04</t>
  </si>
  <si>
    <t>Lbo_05</t>
  </si>
  <si>
    <t>Lbo_06</t>
  </si>
  <si>
    <t>Lbo_07</t>
  </si>
  <si>
    <t>Lbo_08</t>
  </si>
  <si>
    <t>Lbo_09</t>
  </si>
  <si>
    <t>Lkm_01</t>
  </si>
  <si>
    <t>Lal_01</t>
  </si>
  <si>
    <t>Lsa_01</t>
  </si>
  <si>
    <t>Lsa_02</t>
  </si>
  <si>
    <t>Lin_08</t>
  </si>
  <si>
    <t>Lin_09</t>
  </si>
  <si>
    <t>Lin_10</t>
  </si>
  <si>
    <t>Lin_11</t>
  </si>
  <si>
    <t>Lbi_01</t>
  </si>
  <si>
    <t>Lbi_02</t>
  </si>
  <si>
    <t>Lin_12</t>
  </si>
  <si>
    <t>Lin_13</t>
  </si>
  <si>
    <t>SIP</t>
  </si>
  <si>
    <t>SS</t>
  </si>
  <si>
    <t>SI</t>
  </si>
  <si>
    <t>SF</t>
  </si>
  <si>
    <t>SIF</t>
  </si>
  <si>
    <t>SSIF</t>
  </si>
  <si>
    <t>SSF</t>
  </si>
  <si>
    <t>SP</t>
  </si>
  <si>
    <t>ST</t>
  </si>
  <si>
    <t>Lbo_99</t>
  </si>
  <si>
    <t>Lli_99</t>
  </si>
  <si>
    <t>Lli_98</t>
  </si>
  <si>
    <t>Lina_99</t>
  </si>
  <si>
    <t>Lbo_98</t>
  </si>
  <si>
    <t>Lbo_97</t>
  </si>
  <si>
    <t>Lbo_96</t>
  </si>
  <si>
    <t>Lbo_95</t>
  </si>
  <si>
    <t>Lki_99</t>
  </si>
  <si>
    <t>Lki_98</t>
  </si>
  <si>
    <t>Lno_99</t>
  </si>
  <si>
    <t>Lsa_99</t>
  </si>
  <si>
    <t>Lsa_98</t>
  </si>
  <si>
    <t>Lsa_97</t>
  </si>
  <si>
    <t>Lsa_96</t>
  </si>
  <si>
    <t>Lsa_95</t>
  </si>
  <si>
    <t>Lwe_99</t>
  </si>
  <si>
    <t>Lwe_98</t>
  </si>
  <si>
    <t>Lwe_97</t>
  </si>
  <si>
    <t>Lwe_96</t>
  </si>
  <si>
    <t>Lin_99</t>
  </si>
  <si>
    <t>Lin_98</t>
  </si>
  <si>
    <t>Lin_97</t>
  </si>
  <si>
    <t>Lin_96</t>
  </si>
  <si>
    <t>Lin_95</t>
  </si>
  <si>
    <t>Lin_94</t>
  </si>
  <si>
    <t>Lin_93</t>
  </si>
  <si>
    <t>Lin_92</t>
  </si>
  <si>
    <t>Lin_91</t>
  </si>
  <si>
    <t>Lin_90</t>
  </si>
  <si>
    <t>Lin_89</t>
  </si>
  <si>
    <t>Lin_88</t>
  </si>
  <si>
    <t>Lin_87</t>
  </si>
  <si>
    <t>Lin_86</t>
  </si>
  <si>
    <t>Lin_85</t>
  </si>
  <si>
    <t>Lin_84</t>
  </si>
  <si>
    <t>Lin_83</t>
  </si>
  <si>
    <t>Lin_82</t>
  </si>
  <si>
    <t>Lin_81</t>
  </si>
  <si>
    <t>Lin_80</t>
  </si>
  <si>
    <t>Lin_79</t>
  </si>
  <si>
    <t>Lin_78</t>
  </si>
  <si>
    <t>Lin_77</t>
  </si>
  <si>
    <t>Lin_76</t>
  </si>
  <si>
    <t>Lin_75</t>
  </si>
  <si>
    <t>Lin_74</t>
  </si>
  <si>
    <t>Lin_73</t>
  </si>
  <si>
    <t>Lin_72</t>
  </si>
  <si>
    <t>Lin_71</t>
  </si>
  <si>
    <t>Lin_70</t>
  </si>
  <si>
    <t>Lin_69</t>
  </si>
  <si>
    <t>Lin_68</t>
  </si>
  <si>
    <t>Lin_67</t>
  </si>
  <si>
    <t>Lin_66</t>
  </si>
  <si>
    <t>Lin_65</t>
  </si>
  <si>
    <t>Lin_64</t>
  </si>
  <si>
    <t>Lin_63</t>
  </si>
  <si>
    <t>Lin_62</t>
  </si>
  <si>
    <t>Lin_61</t>
  </si>
  <si>
    <t>Lin_60</t>
  </si>
  <si>
    <t>Lin_59</t>
  </si>
  <si>
    <t>Lin_58</t>
  </si>
  <si>
    <t>Lin_57</t>
  </si>
  <si>
    <t>Lin_56</t>
  </si>
  <si>
    <t>Lin_55</t>
  </si>
  <si>
    <t>Lin_54</t>
  </si>
  <si>
    <t>Lin_53</t>
  </si>
  <si>
    <t>Lin_52</t>
  </si>
  <si>
    <t>Lin_51</t>
  </si>
  <si>
    <t>Lin_50</t>
  </si>
  <si>
    <t>Lin_49</t>
  </si>
  <si>
    <t>Lin_48</t>
  </si>
  <si>
    <t>Lin_47</t>
  </si>
  <si>
    <t>Lin_46</t>
  </si>
  <si>
    <t>Lin_45</t>
  </si>
  <si>
    <t>Lin_44</t>
  </si>
  <si>
    <t>Lin_43</t>
  </si>
  <si>
    <t>Lin_42</t>
  </si>
  <si>
    <t>Lin_41</t>
  </si>
  <si>
    <t>Lin_40</t>
  </si>
  <si>
    <t>Lin_39</t>
  </si>
  <si>
    <t>SRR171623, Low</t>
  </si>
  <si>
    <t>Lin_38</t>
  </si>
  <si>
    <t>ST110 &amp; ST146</t>
  </si>
  <si>
    <t>Kidney Research Center, Chang Gung Memorial Hospital</t>
  </si>
  <si>
    <t>DOE, Joint Genome Institute</t>
  </si>
  <si>
    <t>Sanger Institute</t>
  </si>
  <si>
    <t>Yale School of Public Health</t>
  </si>
  <si>
    <t>USDA, ARS</t>
  </si>
  <si>
    <t>Sao Paulo State (Brazil) Consortium</t>
  </si>
  <si>
    <t>Research and Development, Corpoica</t>
  </si>
  <si>
    <t>Excluded</t>
  </si>
  <si>
    <t>Comment</t>
  </si>
  <si>
    <t>Excluded Illumina Read Sets</t>
  </si>
  <si>
    <t>Sanger Reads</t>
  </si>
  <si>
    <t>Illumina Read Sets</t>
  </si>
  <si>
    <t>FLX Read Sets</t>
  </si>
  <si>
    <t>Ion Torrent Read Sets</t>
  </si>
  <si>
    <t>PacBio Read Sets</t>
  </si>
  <si>
    <t>SRR715900, Mixed</t>
  </si>
  <si>
    <t>SRR715770, Contaminant</t>
  </si>
  <si>
    <t>SRR715769, Contaminant</t>
  </si>
  <si>
    <t>SRR1542364, Mixed</t>
  </si>
  <si>
    <t>Organism/Name</t>
  </si>
  <si>
    <t>Institutes of Medical Sciences, Shanghai Jiao Tong</t>
  </si>
  <si>
    <t>Species Type Strain</t>
  </si>
  <si>
    <t>3522C</t>
  </si>
  <si>
    <t>Khorat-H2</t>
  </si>
  <si>
    <t>Dasypodidae</t>
  </si>
  <si>
    <t>Bubalus</t>
  </si>
  <si>
    <t>Cricetomys</t>
  </si>
  <si>
    <t>Crocidura</t>
  </si>
  <si>
    <t>Ondatra zibethicus</t>
  </si>
  <si>
    <t>Capra aegagrus</t>
  </si>
  <si>
    <t>Erinaceinae</t>
  </si>
  <si>
    <t>Kunming Mouse</t>
  </si>
  <si>
    <t>Mastomys</t>
  </si>
  <si>
    <t>Herpestidae</t>
  </si>
  <si>
    <t>Didelphidae</t>
  </si>
  <si>
    <t>Ovis aries</t>
  </si>
  <si>
    <t>Phyllostomus</t>
  </si>
  <si>
    <t>Procyon lotor</t>
  </si>
  <si>
    <t>Echimyidae</t>
  </si>
  <si>
    <t>Mustela</t>
  </si>
  <si>
    <t>Ningxia</t>
  </si>
  <si>
    <t>Lalx</t>
  </si>
  <si>
    <t>Lals</t>
  </si>
  <si>
    <t>Lbi</t>
  </si>
  <si>
    <t>Lbo</t>
  </si>
  <si>
    <t>Lbr</t>
  </si>
  <si>
    <t>Lfa</t>
  </si>
  <si>
    <t>Lina</t>
  </si>
  <si>
    <t>Lin</t>
  </si>
  <si>
    <t>Lki</t>
  </si>
  <si>
    <t>Lkm</t>
  </si>
  <si>
    <t>Lli</t>
  </si>
  <si>
    <t>Lma</t>
  </si>
  <si>
    <t>Lme</t>
  </si>
  <si>
    <t>Lno</t>
  </si>
  <si>
    <t>Lsa</t>
  </si>
  <si>
    <t>Lte</t>
  </si>
  <si>
    <t>Lva</t>
  </si>
  <si>
    <t>Lwe</t>
  </si>
  <si>
    <t>Lwob</t>
  </si>
  <si>
    <t>Lwol</t>
  </si>
  <si>
    <t>Lya</t>
  </si>
  <si>
    <t>L-60</t>
  </si>
  <si>
    <t>GWTS-1</t>
  </si>
  <si>
    <t>Patoc1-Paris</t>
  </si>
  <si>
    <t>Patoc1-Ames</t>
  </si>
  <si>
    <t>Brem-328</t>
  </si>
  <si>
    <t>Brem-307</t>
  </si>
  <si>
    <t>UI-09149</t>
  </si>
  <si>
    <t>Sponselee-CDC</t>
  </si>
  <si>
    <t>Lely-607</t>
  </si>
  <si>
    <t>NVSL-S-1343</t>
  </si>
  <si>
    <t>NVSL-S-818</t>
  </si>
  <si>
    <t>M34-99</t>
  </si>
  <si>
    <t>L1-130</t>
  </si>
  <si>
    <t>Brem-329</t>
  </si>
  <si>
    <t>LV4117</t>
  </si>
  <si>
    <t>LV4114</t>
  </si>
  <si>
    <t>LV4225</t>
  </si>
  <si>
    <t>LV4289</t>
  </si>
  <si>
    <t>LV4298</t>
  </si>
  <si>
    <t>LV4102</t>
  </si>
  <si>
    <t>LV4157</t>
  </si>
  <si>
    <t>LV4241</t>
  </si>
  <si>
    <t>LV4278</t>
  </si>
  <si>
    <t>LV4361</t>
  </si>
  <si>
    <t>LV4457</t>
  </si>
  <si>
    <t>LV4497</t>
  </si>
  <si>
    <t>LV4498</t>
  </si>
  <si>
    <t>R062</t>
  </si>
  <si>
    <t>R070</t>
  </si>
  <si>
    <t>R082</t>
  </si>
  <si>
    <t>R085</t>
  </si>
  <si>
    <t>LV133</t>
  </si>
  <si>
    <t>LV2752</t>
  </si>
  <si>
    <t>LV2756C6</t>
  </si>
  <si>
    <t>LV2759</t>
  </si>
  <si>
    <t>LV2763</t>
  </si>
  <si>
    <t>LV2767</t>
  </si>
  <si>
    <t>LV2772</t>
  </si>
  <si>
    <t>LV2776</t>
  </si>
  <si>
    <t>LV2787</t>
  </si>
  <si>
    <t>LV2790</t>
  </si>
  <si>
    <t>LV2791</t>
  </si>
  <si>
    <t>LV2811</t>
  </si>
  <si>
    <t>LV2812</t>
  </si>
  <si>
    <t>LV2897</t>
  </si>
  <si>
    <t>LV2948</t>
  </si>
  <si>
    <t>LV2958</t>
  </si>
  <si>
    <t>LV2959</t>
  </si>
  <si>
    <t>LV3086</t>
  </si>
  <si>
    <t>LV2973</t>
  </si>
  <si>
    <t>LV3096</t>
  </si>
  <si>
    <t>LV3323</t>
  </si>
  <si>
    <t>LV3834</t>
  </si>
  <si>
    <t>LV3879</t>
  </si>
  <si>
    <t>LV199</t>
  </si>
  <si>
    <t>LV212</t>
  </si>
  <si>
    <t>LV239</t>
  </si>
  <si>
    <t>LV4118</t>
  </si>
  <si>
    <t>LV4152</t>
  </si>
  <si>
    <t>LV2919</t>
  </si>
  <si>
    <t>LV3076</t>
  </si>
  <si>
    <t>LV4188</t>
  </si>
  <si>
    <t>LV4034</t>
  </si>
  <si>
    <t>LV2807</t>
  </si>
  <si>
    <t>LV2816</t>
  </si>
  <si>
    <t>LV4211</t>
  </si>
  <si>
    <t>LV4234</t>
  </si>
  <si>
    <t>LV237</t>
  </si>
  <si>
    <t>LV4108</t>
  </si>
  <si>
    <t>LV4212</t>
  </si>
  <si>
    <t>LV4217</t>
  </si>
  <si>
    <t>LV4174</t>
  </si>
  <si>
    <t>LV4160</t>
  </si>
  <si>
    <t>LV2766</t>
  </si>
  <si>
    <t>LV2750</t>
  </si>
  <si>
    <t>LV3213</t>
  </si>
  <si>
    <t>LV256</t>
  </si>
  <si>
    <t>LV2841</t>
  </si>
  <si>
    <t>LV4173</t>
  </si>
  <si>
    <t>LV3409</t>
  </si>
  <si>
    <t>LV4113</t>
  </si>
  <si>
    <t>LV224</t>
  </si>
  <si>
    <t>LV251</t>
  </si>
  <si>
    <t>LV130</t>
  </si>
  <si>
    <t>LV2755</t>
  </si>
  <si>
    <t>LV3726</t>
  </si>
  <si>
    <t>LV999</t>
  </si>
  <si>
    <t>LV2769</t>
  </si>
  <si>
    <t>LV2804</t>
  </si>
  <si>
    <t>LV2806</t>
  </si>
  <si>
    <t>LV2799</t>
  </si>
  <si>
    <t>LV2805</t>
  </si>
  <si>
    <t>LV2825</t>
  </si>
  <si>
    <t>LV2832</t>
  </si>
  <si>
    <t>LV2840</t>
  </si>
  <si>
    <t>LV2933</t>
  </si>
  <si>
    <t>LV2908</t>
  </si>
  <si>
    <t>LV2953</t>
  </si>
  <si>
    <t>LV3094</t>
  </si>
  <si>
    <t>LV3244</t>
  </si>
  <si>
    <t>LV3373</t>
  </si>
  <si>
    <t>LV3737</t>
  </si>
  <si>
    <t>LV3738</t>
  </si>
  <si>
    <t>LV204</t>
  </si>
  <si>
    <t>LV192</t>
  </si>
  <si>
    <t>LV3992</t>
  </si>
  <si>
    <t>LV4231</t>
  </si>
  <si>
    <t>R83</t>
  </si>
  <si>
    <t>R154</t>
  </si>
  <si>
    <t>L1-130-3.7</t>
  </si>
  <si>
    <t>CIDEIM-R081</t>
  </si>
  <si>
    <t>CIDEIM-R107</t>
  </si>
  <si>
    <t>SP58-91</t>
  </si>
  <si>
    <t>LV2756-C1</t>
  </si>
  <si>
    <t>Verdun-LP</t>
  </si>
  <si>
    <t>Verdun-HP</t>
  </si>
  <si>
    <t>Lai-LPS-mutant</t>
  </si>
  <si>
    <t>Laboratory Derivative</t>
  </si>
  <si>
    <t>mutant-m77</t>
  </si>
  <si>
    <t>UP-MMC-NIID-HP</t>
  </si>
  <si>
    <t>UP-MMC-NIID-LP</t>
  </si>
  <si>
    <t>Brem-129</t>
  </si>
  <si>
    <t>Kennewicki-LC82-25</t>
  </si>
  <si>
    <t>Fox-32256</t>
  </si>
  <si>
    <t>SriLanka-30</t>
  </si>
  <si>
    <t>SriLanka-39</t>
  </si>
  <si>
    <t>SriLanka-2</t>
  </si>
  <si>
    <t>SriLanka-1</t>
  </si>
  <si>
    <t>SriLanka-46</t>
  </si>
  <si>
    <t>SriLanka-14</t>
  </si>
  <si>
    <t>Brem-166</t>
  </si>
  <si>
    <t>Brem-127-Duyster</t>
  </si>
  <si>
    <t>Tsaratsovo</t>
  </si>
  <si>
    <t>Vehlefans-2</t>
  </si>
  <si>
    <t>Vehlefans-3</t>
  </si>
  <si>
    <t>M36-05</t>
  </si>
  <si>
    <t>M110-06</t>
  </si>
  <si>
    <t>Brem-179</t>
  </si>
  <si>
    <t>ATCC-BAA-1110</t>
  </si>
  <si>
    <t>Went-5</t>
  </si>
  <si>
    <t>Veldrot-Semarang-173</t>
  </si>
  <si>
    <t>M52-8-19</t>
  </si>
  <si>
    <t>M72-6-6</t>
  </si>
  <si>
    <t>M4-98</t>
  </si>
  <si>
    <t>Waz-Holland</t>
  </si>
  <si>
    <t>County Tipperary, Ireland</t>
  </si>
  <si>
    <t>Alajuela Province, Costa Rica</t>
  </si>
  <si>
    <t>Derived from L495</t>
  </si>
  <si>
    <t>Derived from M001</t>
  </si>
  <si>
    <t>Java, Indonesia</t>
  </si>
  <si>
    <t>Java, Indonesia,</t>
  </si>
  <si>
    <t>Langkawi Island, Malaysia</t>
  </si>
  <si>
    <t>Mindu Swamp, Tanzania</t>
  </si>
  <si>
    <t>Nieuwe Schans, The Netherlands</t>
  </si>
  <si>
    <t>Puntarenas Province, Costa Rica</t>
  </si>
  <si>
    <t>Sachsen, Germany</t>
  </si>
  <si>
    <t>The Azores</t>
  </si>
  <si>
    <t>Weltevreden, Indonesia</t>
  </si>
  <si>
    <t>Leptospira idonii</t>
  </si>
  <si>
    <t>GenBank Accession*</t>
  </si>
  <si>
    <t>Type Strain</t>
  </si>
  <si>
    <t>Genomes^</t>
  </si>
  <si>
    <t>^Number of isolates for which there is a draft genome sequence (and/or WGS read set)</t>
  </si>
  <si>
    <t>Type Strain (including synonyms)</t>
  </si>
  <si>
    <t>Z12817</t>
  </si>
  <si>
    <t>SRR1801751, SRR397970</t>
  </si>
  <si>
    <t>SRR715768, SRR4235351</t>
  </si>
  <si>
    <t>Type strain SRA read set+</t>
  </si>
  <si>
    <t>+Assembly accession number where no read set is available</t>
  </si>
  <si>
    <t>Isolate Location</t>
  </si>
  <si>
    <t>Brem-171</t>
  </si>
  <si>
    <t>Excluded - Neither Read set nor Synthetic Synthetic Read Set meet minimum assembly metrics</t>
  </si>
  <si>
    <t>Synthetic Read Set- non-Illumina read set replaced</t>
  </si>
  <si>
    <t>Synthetic Read Set- Published Draft Assembly and No Read Sets</t>
  </si>
  <si>
    <t>Excluded - Synthetic Synthetic Read Set does not meet minimum assembly metrics</t>
  </si>
  <si>
    <t>Synthetic Read Set- Published Draft Assembly and Read Set Assembly does not meet minimum standard</t>
  </si>
  <si>
    <t>Synthetic Read Set- Published Draft Assembly ok, but based on a mixed isolate Read Set</t>
  </si>
  <si>
    <t>Synthetic Read Set- complete genome</t>
  </si>
  <si>
    <t>Excluded - Mixed isolate and no Published Draft Assembly</t>
  </si>
  <si>
    <t>Excluded - Failed Minimum Assembly Metric and no Published Draft Assembly</t>
  </si>
  <si>
    <t>SRR171628, Low</t>
  </si>
  <si>
    <t>SRR171599, Low</t>
  </si>
  <si>
    <t>SRR171604, Low</t>
  </si>
  <si>
    <t>Excluded - Failed Minimum Assembly Metric</t>
  </si>
  <si>
    <t>SRR171615, Low</t>
  </si>
  <si>
    <t>ERR017084, Low</t>
  </si>
  <si>
    <t>ERR017086, Low</t>
  </si>
  <si>
    <t>SRR5258892, Assembly Metric</t>
  </si>
  <si>
    <t>SRR5258891, Assembly Metric</t>
  </si>
  <si>
    <t>SRR353576, Low</t>
  </si>
  <si>
    <t>SRR353578, Low</t>
  </si>
  <si>
    <t>SRR5258889, Low</t>
  </si>
  <si>
    <t>ERR017101, Low</t>
  </si>
  <si>
    <t>ERR017094, Low</t>
  </si>
  <si>
    <t>ERR017110, Low</t>
  </si>
  <si>
    <t>ERR017105, Low</t>
  </si>
  <si>
    <t>SRR353570, Low</t>
  </si>
  <si>
    <t>SRR353572, Low</t>
  </si>
  <si>
    <t>SRR353573, Low</t>
  </si>
  <si>
    <t>SRR353574, Low</t>
  </si>
  <si>
    <t>SRR5258883, Low</t>
  </si>
  <si>
    <t>SIFP</t>
  </si>
  <si>
    <t>SRR5258880, Low</t>
  </si>
  <si>
    <t>SRR5258881, Low</t>
  </si>
  <si>
    <t>SRR353583, Low</t>
  </si>
  <si>
    <t>SRR171633, Low</t>
  </si>
  <si>
    <t>SRR171634, Low</t>
  </si>
  <si>
    <t>SRR171579, Low</t>
  </si>
  <si>
    <t>Label</t>
  </si>
  <si>
    <t>Noumea-25</t>
  </si>
  <si>
    <t>TE-1992</t>
  </si>
  <si>
    <t>LepIMR-22</t>
  </si>
  <si>
    <t>TE-0159</t>
  </si>
  <si>
    <t>UI-09931</t>
  </si>
  <si>
    <t>BUT-6</t>
  </si>
  <si>
    <t>ATCC-43642</t>
  </si>
  <si>
    <t>Brem-137</t>
  </si>
  <si>
    <t>Ictero-1</t>
  </si>
  <si>
    <t>Shibaura-9</t>
  </si>
  <si>
    <t>UI-08368</t>
  </si>
  <si>
    <t>UI-08434</t>
  </si>
  <si>
    <t>UI-08452</t>
  </si>
  <si>
    <t>UI-08561</t>
  </si>
  <si>
    <t>UI-09600</t>
  </si>
  <si>
    <t>UI-12621</t>
  </si>
  <si>
    <t>UI-12758</t>
  </si>
  <si>
    <t>UI-12764</t>
  </si>
  <si>
    <t>UI-12769</t>
  </si>
  <si>
    <t>UI-13372</t>
  </si>
  <si>
    <t>PUO-1247</t>
  </si>
  <si>
    <t>VAR-010</t>
  </si>
  <si>
    <t>LT-821</t>
  </si>
  <si>
    <t>MAVJ-401</t>
  </si>
  <si>
    <t>LNT-1194</t>
  </si>
  <si>
    <t>LNT-1234</t>
  </si>
  <si>
    <t>UI-13098</t>
  </si>
  <si>
    <t>UI-14631</t>
  </si>
  <si>
    <t>lvrA-B</t>
  </si>
  <si>
    <t>yamamoto</t>
  </si>
  <si>
    <t>LT-11-33</t>
  </si>
  <si>
    <t>Sao-Paulo</t>
  </si>
  <si>
    <t>ERR017081, Low</t>
  </si>
  <si>
    <t>ERR017091, Low</t>
  </si>
  <si>
    <t>MLST</t>
  </si>
  <si>
    <t>Waz Holland; ATCC 700522</t>
  </si>
  <si>
    <t>Status</t>
  </si>
  <si>
    <t>Number</t>
  </si>
  <si>
    <t>Suitable Illumina Read Set Available</t>
  </si>
  <si>
    <t>Suitable Assembly Available</t>
  </si>
  <si>
    <t>Total</t>
  </si>
  <si>
    <t>Isolate Sequence Data not used in this study*</t>
  </si>
  <si>
    <t>*Isolates with sequence data (Assembly or Read Sets) that did not meet minimum criteria were excluded:</t>
  </si>
  <si>
    <r>
      <t xml:space="preserve">Table 1: Isolates Sequenced from the Genus </t>
    </r>
    <r>
      <rPr>
        <b/>
        <i/>
        <sz val="12"/>
        <color theme="1"/>
        <rFont val="Times Roman"/>
      </rPr>
      <t>Leptospira</t>
    </r>
    <r>
      <rPr>
        <b/>
        <sz val="12"/>
        <color theme="1"/>
        <rFont val="Times Roman"/>
      </rPr>
      <t xml:space="preserve"> (November 2017) </t>
    </r>
  </si>
  <si>
    <r>
      <rPr>
        <b/>
        <sz val="12"/>
        <color theme="1"/>
        <rFont val="Times Roman"/>
      </rPr>
      <t>Read Sets:</t>
    </r>
    <r>
      <rPr>
        <sz val="12"/>
        <color theme="1"/>
        <rFont val="Times Roman"/>
      </rPr>
      <t xml:space="preserve"> Illumina, paired end, 25x read coverage. Note - Illumina read sets from Yale School of Public Health have been omitted because published reads are arranged in an unusual order.</t>
    </r>
  </si>
  <si>
    <r>
      <rPr>
        <b/>
        <sz val="12"/>
        <color theme="1"/>
        <rFont val="Times Roman"/>
      </rPr>
      <t>Assemblies:</t>
    </r>
    <r>
      <rPr>
        <sz val="12"/>
        <color theme="1"/>
        <rFont val="Times Roman"/>
      </rPr>
      <t xml:space="preserve"> Included closed genomes for which no read data had been submitted and draft genomes which had been produced from non-Illumina read data. Note: systematic errors introduced by the particular sequencing technology (e.g. Roche-454 and long homopolymeric runs of bases) may not have been corrected in the assemblies by the respective sequence authors.   </t>
    </r>
  </si>
  <si>
    <r>
      <t xml:space="preserve">Table 2: Complete </t>
    </r>
    <r>
      <rPr>
        <b/>
        <i/>
        <sz val="12"/>
        <color theme="1"/>
        <rFont val="Times Roman"/>
      </rPr>
      <t>Leptospira</t>
    </r>
    <r>
      <rPr>
        <b/>
        <sz val="12"/>
        <color theme="1"/>
        <rFont val="Times Roman"/>
      </rPr>
      <t xml:space="preserve"> Genome Sequences </t>
    </r>
  </si>
  <si>
    <t>Lya_01</t>
  </si>
  <si>
    <t>SRR649359, Mixed</t>
  </si>
  <si>
    <t>Clade♦</t>
  </si>
  <si>
    <t>♦Clade: Saprophyte (S), Intermediate (I), Pathogen (P)</t>
  </si>
  <si>
    <r>
      <t xml:space="preserve">Table 3: Species in the Genus </t>
    </r>
    <r>
      <rPr>
        <b/>
        <i/>
        <sz val="12"/>
        <color theme="1"/>
        <rFont val="Times Roman"/>
      </rPr>
      <t>Leptospira</t>
    </r>
  </si>
  <si>
    <t>*16s rRNA gene sequence of the type strain</t>
  </si>
  <si>
    <t>DataSource</t>
  </si>
  <si>
    <t>Not grouped, may be an example of a new species</t>
  </si>
  <si>
    <t>Published Classification</t>
  </si>
  <si>
    <t>Isolate Name</t>
  </si>
  <si>
    <t>Table 5: Misclassified isolated based on core genome comparison</t>
  </si>
  <si>
    <r>
      <t xml:space="preserve">Probably </t>
    </r>
    <r>
      <rPr>
        <i/>
        <sz val="12"/>
        <color theme="1"/>
        <rFont val="Times Roman"/>
      </rPr>
      <t>L. borgpetersenii</t>
    </r>
  </si>
  <si>
    <r>
      <t xml:space="preserve">Probably </t>
    </r>
    <r>
      <rPr>
        <i/>
        <sz val="12"/>
        <color theme="1"/>
        <rFont val="Times Roman"/>
      </rPr>
      <t>L. noguchii</t>
    </r>
  </si>
  <si>
    <r>
      <t xml:space="preserve">Probably </t>
    </r>
    <r>
      <rPr>
        <i/>
        <sz val="12"/>
        <color theme="1"/>
        <rFont val="Times Roman"/>
      </rPr>
      <t>L. kirschneri</t>
    </r>
  </si>
  <si>
    <r>
      <t xml:space="preserve">Table 6: Serovar Count of Sequenced </t>
    </r>
    <r>
      <rPr>
        <b/>
        <i/>
        <sz val="12"/>
        <color theme="1"/>
        <rFont val="Times"/>
        <family val="1"/>
      </rPr>
      <t>L. interrogans</t>
    </r>
    <r>
      <rPr>
        <b/>
        <sz val="12"/>
        <color theme="1"/>
        <rFont val="Times"/>
        <family val="1"/>
      </rPr>
      <t xml:space="preserve"> Isolates  </t>
    </r>
  </si>
  <si>
    <t>Count^</t>
  </si>
  <si>
    <t>^Serovars represented once: Bindjei, Bulgarica, Djasiman, Fort-Bragg, Guidae, Haemolytica, Honghe, Jonsis, Kunming, Liangguang, Lora, Mankarso, Mengma, Mengrum, Monymusk, Mooris, Paidjan, Perameles, Qunjian, Rachmati, Saxkoebing, Sentot, Sumatrana, Szwajizak, Trinidad. A total of 40 isolates did not have serovar information listed. Total Count: 303</t>
  </si>
  <si>
    <t>Synthetic Data</t>
  </si>
  <si>
    <t>Synthetic Data Set</t>
  </si>
  <si>
    <t>Species Abbreviation</t>
  </si>
  <si>
    <t>Tree Label</t>
  </si>
  <si>
    <t>Table 4: Isolate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</si>
</sst>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6" formatCode="0.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Roman"/>
    </font>
    <font>
      <b/>
      <i/>
      <sz val="12"/>
      <color theme="1"/>
      <name val="Times Roman"/>
    </font>
    <font>
      <sz val="12"/>
      <color theme="1"/>
      <name val="Times Roman"/>
    </font>
    <font>
      <i/>
      <sz val="12"/>
      <color theme="1"/>
      <name val="Times Roman"/>
    </font>
    <font>
      <i/>
      <sz val="12"/>
      <color rgb="FF000000"/>
      <name val="Times Roman"/>
    </font>
    <font>
      <sz val="12"/>
      <color rgb="FF000000"/>
      <name val="Times Roman"/>
    </font>
    <font>
      <b/>
      <sz val="12"/>
      <color rgb="FF000000"/>
      <name val="Times Roman"/>
    </font>
    <font>
      <i/>
      <sz val="11"/>
      <color rgb="FF000000"/>
      <name val="Times Roman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i/>
      <sz val="12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1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2" xfId="0" applyFont="1" applyBorder="1"/>
    <xf numFmtId="0" fontId="5" fillId="0" borderId="0" xfId="0" applyFont="1" applyAlignment="1">
      <alignment horizontal="center"/>
    </xf>
    <xf numFmtId="0" fontId="6" fillId="0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/>
    <xf numFmtId="0" fontId="5" fillId="0" borderId="1" xfId="0" applyFont="1" applyBorder="1"/>
    <xf numFmtId="0" fontId="5" fillId="0" borderId="0" xfId="0" quotePrefix="1" applyFont="1"/>
    <xf numFmtId="0" fontId="10" fillId="0" borderId="0" xfId="0" applyFont="1" applyAlignment="1">
      <alignment vertical="center"/>
    </xf>
    <xf numFmtId="0" fontId="6" fillId="0" borderId="1" xfId="0" applyFont="1" applyBorder="1"/>
    <xf numFmtId="2" fontId="5" fillId="0" borderId="0" xfId="0" applyNumberFormat="1" applyFont="1"/>
    <xf numFmtId="0" fontId="5" fillId="0" borderId="0" xfId="0" applyFont="1" applyFill="1"/>
    <xf numFmtId="2" fontId="5" fillId="0" borderId="0" xfId="0" applyNumberFormat="1" applyFont="1" applyFill="1"/>
    <xf numFmtId="0" fontId="5" fillId="0" borderId="0" xfId="0" applyFont="1" applyAlignme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/>
    <xf numFmtId="165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2" fontId="8" fillId="0" borderId="0" xfId="0" applyNumberFormat="1" applyFont="1"/>
    <xf numFmtId="166" fontId="8" fillId="0" borderId="0" xfId="0" applyNumberFormat="1" applyFont="1"/>
    <xf numFmtId="166" fontId="5" fillId="0" borderId="0" xfId="0" applyNumberFormat="1" applyFont="1"/>
    <xf numFmtId="166" fontId="5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1" fillId="0" borderId="2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3" xfId="0" applyFont="1" applyBorder="1"/>
    <xf numFmtId="0" fontId="8" fillId="0" borderId="3" xfId="0" applyFont="1" applyBorder="1"/>
  </cellXfs>
  <cellStyles count="8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Normal" xfId="0" builtinId="0"/>
    <cellStyle name="常规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16" sqref="A16"/>
    </sheetView>
  </sheetViews>
  <sheetFormatPr baseColWidth="10" defaultRowHeight="16" x14ac:dyDescent="0.2"/>
  <cols>
    <col min="1" max="1" width="47.33203125" style="2" customWidth="1"/>
    <col min="2" max="2" width="15" style="2" customWidth="1"/>
    <col min="3" max="4" width="10.83203125" style="2"/>
    <col min="5" max="5" width="23.33203125" style="2" customWidth="1"/>
    <col min="6" max="16384" width="10.83203125" style="2"/>
  </cols>
  <sheetData>
    <row r="1" spans="1:6" x14ac:dyDescent="0.2">
      <c r="A1" s="1" t="s">
        <v>3794</v>
      </c>
      <c r="B1" s="1"/>
      <c r="F1" s="3"/>
    </row>
    <row r="2" spans="1:6" x14ac:dyDescent="0.2">
      <c r="A2" s="4" t="s">
        <v>3787</v>
      </c>
      <c r="B2" s="4" t="s">
        <v>3788</v>
      </c>
      <c r="F2" s="3"/>
    </row>
    <row r="3" spans="1:6" x14ac:dyDescent="0.2">
      <c r="A3" s="2" t="s">
        <v>3792</v>
      </c>
      <c r="B3" s="5">
        <v>129</v>
      </c>
      <c r="F3" s="3"/>
    </row>
    <row r="4" spans="1:6" x14ac:dyDescent="0.2">
      <c r="A4" s="2" t="s">
        <v>3790</v>
      </c>
      <c r="B4" s="5">
        <v>68</v>
      </c>
      <c r="F4" s="3"/>
    </row>
    <row r="5" spans="1:6" x14ac:dyDescent="0.2">
      <c r="A5" s="2" t="s">
        <v>3789</v>
      </c>
      <c r="B5" s="5">
        <v>394</v>
      </c>
      <c r="F5" s="6"/>
    </row>
    <row r="6" spans="1:6" x14ac:dyDescent="0.2">
      <c r="A6" s="1" t="s">
        <v>3791</v>
      </c>
      <c r="B6" s="7">
        <f>SUM(B3:B5)</f>
        <v>591</v>
      </c>
      <c r="F6" s="3"/>
    </row>
    <row r="7" spans="1:6" ht="35" customHeight="1" x14ac:dyDescent="0.2">
      <c r="A7" s="27" t="s">
        <v>3793</v>
      </c>
      <c r="B7" s="28"/>
      <c r="F7" s="3"/>
    </row>
    <row r="8" spans="1:6" ht="52" customHeight="1" x14ac:dyDescent="0.2">
      <c r="A8" s="29" t="s">
        <v>3795</v>
      </c>
      <c r="B8" s="30"/>
      <c r="F8" s="6"/>
    </row>
    <row r="9" spans="1:6" ht="102" customHeight="1" x14ac:dyDescent="0.2">
      <c r="A9" s="29" t="s">
        <v>3796</v>
      </c>
      <c r="B9" s="30"/>
      <c r="F9" s="3"/>
    </row>
    <row r="10" spans="1:6" x14ac:dyDescent="0.2">
      <c r="F10" s="3"/>
    </row>
    <row r="11" spans="1:6" x14ac:dyDescent="0.2">
      <c r="F11" s="3"/>
    </row>
    <row r="12" spans="1:6" x14ac:dyDescent="0.2">
      <c r="F12" s="3"/>
    </row>
    <row r="13" spans="1:6" x14ac:dyDescent="0.2">
      <c r="F13" s="8"/>
    </row>
    <row r="14" spans="1:6" x14ac:dyDescent="0.2">
      <c r="F14" s="8"/>
    </row>
    <row r="15" spans="1:6" x14ac:dyDescent="0.2">
      <c r="F15" s="8"/>
    </row>
    <row r="16" spans="1:6" x14ac:dyDescent="0.2">
      <c r="F16" s="8"/>
    </row>
    <row r="17" spans="5:6" x14ac:dyDescent="0.2">
      <c r="F17" s="8"/>
    </row>
    <row r="18" spans="5:6" x14ac:dyDescent="0.2">
      <c r="F18" s="8"/>
    </row>
    <row r="19" spans="5:6" x14ac:dyDescent="0.2">
      <c r="F19" s="8"/>
    </row>
    <row r="20" spans="5:6" x14ac:dyDescent="0.2">
      <c r="F20" s="8"/>
    </row>
    <row r="21" spans="5:6" x14ac:dyDescent="0.2">
      <c r="F21" s="8"/>
    </row>
    <row r="22" spans="5:6" x14ac:dyDescent="0.2">
      <c r="F22" s="8"/>
    </row>
    <row r="23" spans="5:6" x14ac:dyDescent="0.2">
      <c r="F23" s="8"/>
    </row>
    <row r="24" spans="5:6" x14ac:dyDescent="0.2">
      <c r="F24" s="8"/>
    </row>
    <row r="25" spans="5:6" x14ac:dyDescent="0.2">
      <c r="F25" s="8"/>
    </row>
    <row r="26" spans="5:6" x14ac:dyDescent="0.2">
      <c r="F26" s="3"/>
    </row>
    <row r="27" spans="5:6" x14ac:dyDescent="0.2">
      <c r="F27" s="3"/>
    </row>
    <row r="28" spans="5:6" x14ac:dyDescent="0.2">
      <c r="F28" s="3"/>
    </row>
    <row r="30" spans="5:6" x14ac:dyDescent="0.2">
      <c r="E30" s="3"/>
    </row>
    <row r="31" spans="5:6" x14ac:dyDescent="0.2">
      <c r="E31" s="3"/>
    </row>
    <row r="32" spans="5:6" x14ac:dyDescent="0.2">
      <c r="E32" s="3"/>
    </row>
    <row r="33" spans="5:5" x14ac:dyDescent="0.2">
      <c r="E33" s="8"/>
    </row>
    <row r="34" spans="5:5" x14ac:dyDescent="0.2">
      <c r="E34" s="3"/>
    </row>
    <row r="35" spans="5:5" x14ac:dyDescent="0.2">
      <c r="E35" s="3"/>
    </row>
  </sheetData>
  <sortState ref="E30:E35">
    <sortCondition ref="E30:E35"/>
  </sortState>
  <mergeCells count="3">
    <mergeCell ref="A7:B7"/>
    <mergeCell ref="A8:B8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0" sqref="B10"/>
    </sheetView>
  </sheetViews>
  <sheetFormatPr baseColWidth="10" defaultRowHeight="16" x14ac:dyDescent="0.2"/>
  <cols>
    <col min="1" max="1" width="22.83203125" style="2" customWidth="1"/>
    <col min="2" max="16384" width="10.83203125" style="2"/>
  </cols>
  <sheetData>
    <row r="1" spans="1:2" x14ac:dyDescent="0.2">
      <c r="A1" s="1" t="s">
        <v>3797</v>
      </c>
      <c r="B1" s="1"/>
    </row>
    <row r="2" spans="1:2" x14ac:dyDescent="0.2">
      <c r="A2" s="4" t="s">
        <v>3231</v>
      </c>
      <c r="B2" s="4" t="s">
        <v>3788</v>
      </c>
    </row>
    <row r="3" spans="1:2" x14ac:dyDescent="0.2">
      <c r="A3" s="8" t="s">
        <v>74</v>
      </c>
      <c r="B3" s="9">
        <v>1</v>
      </c>
    </row>
    <row r="4" spans="1:2" x14ac:dyDescent="0.2">
      <c r="A4" s="8" t="s">
        <v>126</v>
      </c>
      <c r="B4" s="9">
        <v>2</v>
      </c>
    </row>
    <row r="5" spans="1:2" x14ac:dyDescent="0.2">
      <c r="A5" s="8" t="s">
        <v>231</v>
      </c>
      <c r="B5" s="9">
        <v>9</v>
      </c>
    </row>
    <row r="6" spans="1:2" x14ac:dyDescent="0.2">
      <c r="A6" s="8" t="s">
        <v>1819</v>
      </c>
      <c r="B6" s="9">
        <v>13</v>
      </c>
    </row>
    <row r="7" spans="1:2" x14ac:dyDescent="0.2">
      <c r="A7" s="8" t="s">
        <v>660</v>
      </c>
      <c r="B7" s="9">
        <v>1</v>
      </c>
    </row>
    <row r="8" spans="1:2" x14ac:dyDescent="0.2">
      <c r="A8" s="8" t="s">
        <v>841</v>
      </c>
      <c r="B8" s="9">
        <v>2</v>
      </c>
    </row>
    <row r="9" spans="1:2" x14ac:dyDescent="0.2">
      <c r="A9" s="10" t="s">
        <v>3791</v>
      </c>
      <c r="B9" s="11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3" workbookViewId="0">
      <selection activeCell="B10" sqref="B10"/>
    </sheetView>
  </sheetViews>
  <sheetFormatPr baseColWidth="10" defaultRowHeight="16" x14ac:dyDescent="0.2"/>
  <cols>
    <col min="1" max="1" width="20.5" style="2" customWidth="1"/>
    <col min="2" max="2" width="20.1640625" style="2" customWidth="1"/>
    <col min="3" max="3" width="43.33203125" style="2" customWidth="1"/>
    <col min="4" max="4" width="10.83203125" style="2"/>
    <col min="5" max="5" width="33.6640625" style="2" customWidth="1"/>
    <col min="6" max="6" width="10.83203125" style="2"/>
    <col min="7" max="7" width="7.6640625" style="2" customWidth="1"/>
    <col min="8" max="8" width="42.83203125" style="2" customWidth="1"/>
    <col min="9" max="9" width="9.1640625" style="2" customWidth="1"/>
    <col min="10" max="16384" width="10.83203125" style="2"/>
  </cols>
  <sheetData>
    <row r="1" spans="1:6" x14ac:dyDescent="0.2">
      <c r="A1" s="1" t="s">
        <v>3802</v>
      </c>
    </row>
    <row r="2" spans="1:6" x14ac:dyDescent="0.2">
      <c r="A2" s="4" t="s">
        <v>3231</v>
      </c>
      <c r="B2" s="4" t="s">
        <v>3701</v>
      </c>
      <c r="C2" s="4" t="s">
        <v>3705</v>
      </c>
      <c r="D2" s="4" t="s">
        <v>3703</v>
      </c>
      <c r="E2" s="4" t="s">
        <v>3709</v>
      </c>
      <c r="F2" s="4" t="s">
        <v>3800</v>
      </c>
    </row>
    <row r="3" spans="1:6" x14ac:dyDescent="0.2">
      <c r="A3" s="15" t="s">
        <v>16</v>
      </c>
      <c r="B3" s="2" t="s">
        <v>70</v>
      </c>
      <c r="C3" s="2" t="s">
        <v>71</v>
      </c>
      <c r="D3" s="5">
        <f>COUNTIF('Table 4'!A:A,'Table 3'!A3)</f>
        <v>6</v>
      </c>
      <c r="E3" s="2" t="s">
        <v>33</v>
      </c>
      <c r="F3" s="5" t="s">
        <v>3356</v>
      </c>
    </row>
    <row r="4" spans="1:6" x14ac:dyDescent="0.2">
      <c r="A4" s="15" t="s">
        <v>74</v>
      </c>
      <c r="B4" s="2" t="s">
        <v>73</v>
      </c>
      <c r="C4" s="2" t="s">
        <v>72</v>
      </c>
      <c r="D4" s="5">
        <f>COUNTIF('Table 4'!A:A,'Table 3'!A4)</f>
        <v>6</v>
      </c>
      <c r="E4" s="2" t="s">
        <v>108</v>
      </c>
      <c r="F4" s="5" t="s">
        <v>3356</v>
      </c>
    </row>
    <row r="5" spans="1:6" x14ac:dyDescent="0.2">
      <c r="A5" s="3" t="s">
        <v>126</v>
      </c>
      <c r="B5" s="2" t="s">
        <v>112</v>
      </c>
      <c r="C5" s="2" t="s">
        <v>111</v>
      </c>
      <c r="D5" s="5">
        <f>COUNTIF('Table 4'!A:A,'Table 3'!A5)</f>
        <v>2</v>
      </c>
      <c r="E5" s="12" t="s">
        <v>116</v>
      </c>
      <c r="F5" s="5" t="s">
        <v>3357</v>
      </c>
    </row>
    <row r="6" spans="1:6" x14ac:dyDescent="0.2">
      <c r="A6" s="3" t="s">
        <v>231</v>
      </c>
      <c r="B6" s="2" t="s">
        <v>128</v>
      </c>
      <c r="C6" s="2" t="s">
        <v>127</v>
      </c>
      <c r="D6" s="5">
        <f>COUNTIF('Table 4'!A:A,'Table 3'!A6)</f>
        <v>39</v>
      </c>
      <c r="F6" s="5" t="s">
        <v>3356</v>
      </c>
    </row>
    <row r="7" spans="1:6" x14ac:dyDescent="0.2">
      <c r="A7" s="3" t="s">
        <v>385</v>
      </c>
      <c r="B7" s="2" t="s">
        <v>387</v>
      </c>
      <c r="C7" s="2" t="s">
        <v>388</v>
      </c>
      <c r="D7" s="5">
        <f>COUNTIF('Table 4'!A:A,'Table 3'!A7)</f>
        <v>1</v>
      </c>
      <c r="E7" s="2" t="s">
        <v>390</v>
      </c>
      <c r="F7" s="5" t="s">
        <v>3358</v>
      </c>
    </row>
    <row r="8" spans="1:6" x14ac:dyDescent="0.2">
      <c r="A8" s="3" t="s">
        <v>400</v>
      </c>
      <c r="B8" s="2" t="s">
        <v>404</v>
      </c>
      <c r="C8" s="2" t="s">
        <v>399</v>
      </c>
      <c r="D8" s="5">
        <f>COUNTIF('Table 4'!A:A,'Table 3'!A8)</f>
        <v>1</v>
      </c>
      <c r="E8" s="2" t="s">
        <v>402</v>
      </c>
      <c r="F8" s="5" t="s">
        <v>3358</v>
      </c>
    </row>
    <row r="9" spans="1:6" x14ac:dyDescent="0.2">
      <c r="A9" s="3" t="s">
        <v>3700</v>
      </c>
      <c r="B9" s="2" t="s">
        <v>406</v>
      </c>
      <c r="C9" s="2" t="s">
        <v>405</v>
      </c>
      <c r="D9" s="5">
        <f>COUNTIF('Table 4'!A:A,'Table 3'!A9)</f>
        <v>0</v>
      </c>
      <c r="F9" s="5" t="s">
        <v>3357</v>
      </c>
    </row>
    <row r="10" spans="1:6" x14ac:dyDescent="0.2">
      <c r="A10" s="3" t="s">
        <v>407</v>
      </c>
      <c r="B10" s="2" t="s">
        <v>408</v>
      </c>
      <c r="C10" s="2" t="s">
        <v>409</v>
      </c>
      <c r="D10" s="5">
        <f>COUNTIF('Table 4'!A:A,'Table 3'!A10)</f>
        <v>2</v>
      </c>
      <c r="E10" s="2" t="s">
        <v>421</v>
      </c>
      <c r="F10" s="5" t="s">
        <v>3358</v>
      </c>
    </row>
    <row r="11" spans="1:6" x14ac:dyDescent="0.2">
      <c r="A11" s="3" t="s">
        <v>1819</v>
      </c>
      <c r="B11" s="2" t="s">
        <v>3706</v>
      </c>
      <c r="C11" s="2" t="s">
        <v>1634</v>
      </c>
      <c r="D11" s="5">
        <f>COUNTIF('Table 4'!A:A,'Table 3'!A11)</f>
        <v>413</v>
      </c>
      <c r="E11" s="2" t="s">
        <v>3708</v>
      </c>
      <c r="F11" s="5" t="s">
        <v>3356</v>
      </c>
    </row>
    <row r="12" spans="1:6" x14ac:dyDescent="0.2">
      <c r="A12" s="3" t="s">
        <v>506</v>
      </c>
      <c r="B12" s="2" t="s">
        <v>655</v>
      </c>
      <c r="C12" s="2" t="s">
        <v>656</v>
      </c>
      <c r="D12" s="5">
        <f>COUNTIF('Table 4'!A:A,'Table 3'!A12)</f>
        <v>31</v>
      </c>
      <c r="E12" s="2" t="s">
        <v>568</v>
      </c>
      <c r="F12" s="5" t="s">
        <v>3356</v>
      </c>
    </row>
    <row r="13" spans="1:6" x14ac:dyDescent="0.2">
      <c r="A13" s="3" t="s">
        <v>660</v>
      </c>
      <c r="B13" s="2" t="s">
        <v>658</v>
      </c>
      <c r="C13" s="2" t="s">
        <v>657</v>
      </c>
      <c r="D13" s="5">
        <f>COUNTIF('Table 4'!A:A,'Table 3'!A13)</f>
        <v>1</v>
      </c>
      <c r="E13" s="2" t="s">
        <v>3222</v>
      </c>
      <c r="F13" s="5" t="s">
        <v>3356</v>
      </c>
    </row>
    <row r="14" spans="1:6" x14ac:dyDescent="0.2">
      <c r="A14" s="3" t="s">
        <v>691</v>
      </c>
      <c r="B14" s="2" t="s">
        <v>670</v>
      </c>
      <c r="C14" s="2" t="s">
        <v>669</v>
      </c>
      <c r="D14" s="5">
        <f>COUNTIF('Table 4'!A:A,'Table 3'!A14)</f>
        <v>6</v>
      </c>
      <c r="E14" s="2" t="s">
        <v>3707</v>
      </c>
      <c r="F14" s="5" t="s">
        <v>3358</v>
      </c>
    </row>
    <row r="15" spans="1:6" x14ac:dyDescent="0.2">
      <c r="A15" s="8" t="s">
        <v>380</v>
      </c>
      <c r="B15" s="2" t="s">
        <v>382</v>
      </c>
      <c r="C15" s="2" t="s">
        <v>381</v>
      </c>
      <c r="D15" s="5">
        <f>COUNTIF('Table 4'!A:A,'Table 3'!A15)</f>
        <v>2</v>
      </c>
      <c r="E15" s="2" t="s">
        <v>365</v>
      </c>
      <c r="F15" s="5" t="s">
        <v>3356</v>
      </c>
    </row>
    <row r="16" spans="1:6" x14ac:dyDescent="0.2">
      <c r="A16" s="3" t="s">
        <v>733</v>
      </c>
      <c r="B16" s="2" t="s">
        <v>725</v>
      </c>
      <c r="C16" s="2" t="s">
        <v>726</v>
      </c>
      <c r="D16" s="5">
        <f>COUNTIF('Table 4'!A:A,'Table 3'!A16)</f>
        <v>2</v>
      </c>
      <c r="F16" s="5" t="s">
        <v>3357</v>
      </c>
    </row>
    <row r="17" spans="1:6" x14ac:dyDescent="0.2">
      <c r="A17" s="3" t="s">
        <v>778</v>
      </c>
      <c r="B17" s="2" t="s">
        <v>735</v>
      </c>
      <c r="C17" s="2" t="s">
        <v>736</v>
      </c>
      <c r="D17" s="5">
        <f>COUNTIF('Table 4'!A:A,'Table 3'!A17)</f>
        <v>15</v>
      </c>
      <c r="E17" s="2" t="s">
        <v>809</v>
      </c>
      <c r="F17" s="5" t="s">
        <v>3356</v>
      </c>
    </row>
    <row r="18" spans="1:6" x14ac:dyDescent="0.2">
      <c r="A18" s="3" t="s">
        <v>841</v>
      </c>
      <c r="B18" s="2" t="s">
        <v>837</v>
      </c>
      <c r="C18" s="2" t="s">
        <v>836</v>
      </c>
      <c r="D18" s="5">
        <f>COUNTIF('Table 4'!A:A,'Table 3'!A18)</f>
        <v>41</v>
      </c>
      <c r="E18" s="2" t="s">
        <v>840</v>
      </c>
      <c r="F18" s="5" t="s">
        <v>3356</v>
      </c>
    </row>
    <row r="19" spans="1:6" x14ac:dyDescent="0.2">
      <c r="A19" s="3" t="s">
        <v>1095</v>
      </c>
      <c r="B19" s="2" t="s">
        <v>1096</v>
      </c>
      <c r="C19" s="2" t="s">
        <v>1097</v>
      </c>
      <c r="D19" s="5">
        <f>COUNTIF('Table 4'!A:A,'Table 3'!A19)</f>
        <v>1</v>
      </c>
      <c r="E19" s="2" t="s">
        <v>1104</v>
      </c>
      <c r="F19" s="5" t="s">
        <v>3357</v>
      </c>
    </row>
    <row r="20" spans="1:6" x14ac:dyDescent="0.2">
      <c r="A20" s="3" t="s">
        <v>1105</v>
      </c>
      <c r="B20" s="2" t="s">
        <v>1115</v>
      </c>
      <c r="C20" s="2" t="s">
        <v>1114</v>
      </c>
      <c r="D20" s="5">
        <f>COUNTIF('Table 4'!A:A,'Table 3'!A20)</f>
        <v>1</v>
      </c>
      <c r="E20" s="2" t="s">
        <v>1112</v>
      </c>
      <c r="F20" s="5" t="s">
        <v>3357</v>
      </c>
    </row>
    <row r="21" spans="1:6" x14ac:dyDescent="0.2">
      <c r="A21" s="3" t="s">
        <v>1151</v>
      </c>
      <c r="B21" s="2" t="s">
        <v>1117</v>
      </c>
      <c r="C21" s="2" t="s">
        <v>1116</v>
      </c>
      <c r="D21" s="5">
        <f>COUNTIF('Table 4'!A:A,'Table 3'!A21)</f>
        <v>18</v>
      </c>
      <c r="F21" s="5" t="s">
        <v>3356</v>
      </c>
    </row>
    <row r="22" spans="1:6" x14ac:dyDescent="0.2">
      <c r="A22" s="3" t="s">
        <v>1232</v>
      </c>
      <c r="B22" s="2" t="s">
        <v>1227</v>
      </c>
      <c r="C22" s="2" t="s">
        <v>1226</v>
      </c>
      <c r="D22" s="5">
        <f>COUNTIF('Table 4'!A:A,'Table 3'!A22)</f>
        <v>1</v>
      </c>
      <c r="E22" s="2" t="s">
        <v>1237</v>
      </c>
      <c r="F22" s="5" t="s">
        <v>3357</v>
      </c>
    </row>
    <row r="23" spans="1:6" x14ac:dyDescent="0.2">
      <c r="A23" s="3" t="s">
        <v>1240</v>
      </c>
      <c r="B23" s="2" t="s">
        <v>1229</v>
      </c>
      <c r="C23" s="2" t="s">
        <v>1228</v>
      </c>
      <c r="D23" s="5">
        <f>COUNTIF('Table 4'!A:A,'Table 3'!A23)</f>
        <v>1</v>
      </c>
      <c r="E23" s="12" t="s">
        <v>1247</v>
      </c>
      <c r="F23" s="5" t="s">
        <v>3358</v>
      </c>
    </row>
    <row r="24" spans="1:6" x14ac:dyDescent="0.2">
      <c r="A24" s="16" t="s">
        <v>1251</v>
      </c>
      <c r="B24" s="13" t="s">
        <v>1231</v>
      </c>
      <c r="C24" s="13" t="s">
        <v>1230</v>
      </c>
      <c r="D24" s="26">
        <f>COUNTIF('Table 4'!A:A,'Table 3'!A24)</f>
        <v>1</v>
      </c>
      <c r="E24" s="12" t="s">
        <v>1249</v>
      </c>
      <c r="F24" s="26" t="s">
        <v>3357</v>
      </c>
    </row>
    <row r="25" spans="1:6" x14ac:dyDescent="0.2">
      <c r="A25" s="2" t="s">
        <v>3803</v>
      </c>
    </row>
    <row r="26" spans="1:6" x14ac:dyDescent="0.2">
      <c r="A26" s="2" t="s">
        <v>3704</v>
      </c>
    </row>
    <row r="27" spans="1:6" x14ac:dyDescent="0.2">
      <c r="A27" s="14" t="s">
        <v>3710</v>
      </c>
      <c r="F27" s="2">
        <f>COUNTIF(F3:F24,"P")</f>
        <v>10</v>
      </c>
    </row>
    <row r="28" spans="1:6" x14ac:dyDescent="0.2">
      <c r="A28" s="2" t="s">
        <v>3801</v>
      </c>
      <c r="F28" s="2">
        <f>COUNTIF(F3:F24,"I")</f>
        <v>5</v>
      </c>
    </row>
    <row r="29" spans="1:6" x14ac:dyDescent="0.2">
      <c r="F29" s="2">
        <f>COUNTIF(F3:F24,"S")</f>
        <v>7</v>
      </c>
    </row>
    <row r="30" spans="1:6" x14ac:dyDescent="0.2">
      <c r="F30" s="2">
        <f>SUM(F27:F29)</f>
        <v>22</v>
      </c>
    </row>
  </sheetData>
  <sortState ref="A1:D23">
    <sortCondition ref="A1:A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29"/>
  <sheetViews>
    <sheetView topLeftCell="A79" zoomScale="115" workbookViewId="0">
      <pane xSplit="560" topLeftCell="Z1" activePane="topRight"/>
      <selection activeCell="A595" sqref="A595:XFD671"/>
      <selection pane="topRight" activeCell="AD22" sqref="AD22"/>
    </sheetView>
  </sheetViews>
  <sheetFormatPr baseColWidth="10" defaultRowHeight="16" x14ac:dyDescent="0.2"/>
  <cols>
    <col min="1" max="1" width="24.6640625" style="2" customWidth="1"/>
    <col min="2" max="2" width="23.5" style="2" customWidth="1"/>
    <col min="3" max="3" width="18.83203125" style="2" customWidth="1"/>
    <col min="4" max="4" width="19" style="2" customWidth="1"/>
    <col min="5" max="5" width="14" style="2" customWidth="1"/>
    <col min="6" max="6" width="23" style="2" customWidth="1"/>
    <col min="7" max="7" width="27.83203125" style="2" customWidth="1"/>
    <col min="8" max="8" width="16.1640625" style="2" customWidth="1"/>
    <col min="9" max="9" width="14.33203125" style="2" customWidth="1"/>
    <col min="10" max="10" width="17.5" style="2" customWidth="1"/>
    <col min="11" max="14" width="10.83203125" style="2"/>
    <col min="15" max="15" width="29.1640625" style="2" customWidth="1"/>
    <col min="16" max="16" width="18" style="2" customWidth="1"/>
    <col min="17" max="17" width="31.83203125" style="2" customWidth="1"/>
    <col min="18" max="18" width="24.5" style="2" customWidth="1"/>
    <col min="19" max="19" width="22.6640625" style="2" customWidth="1"/>
    <col min="20" max="21" width="20.5" style="2" customWidth="1"/>
    <col min="22" max="22" width="64.33203125" style="2" customWidth="1"/>
    <col min="23" max="23" width="10.83203125" style="2"/>
    <col min="24" max="24" width="85" style="2" customWidth="1"/>
    <col min="25" max="25" width="19.1640625" style="2" customWidth="1"/>
    <col min="26" max="26" width="10.83203125" style="2"/>
    <col min="27" max="27" width="63" style="2" customWidth="1"/>
    <col min="28" max="28" width="10.83203125" style="2"/>
    <col min="29" max="31" width="14.6640625" style="2" customWidth="1"/>
    <col min="32" max="32" width="19.1640625" style="2" customWidth="1"/>
    <col min="33" max="33" width="20.6640625" style="2" customWidth="1"/>
    <col min="34" max="34" width="23.5" style="2" customWidth="1"/>
    <col min="35" max="35" width="29.1640625" style="2" hidden="1" customWidth="1"/>
    <col min="36" max="38" width="10.83203125" style="2"/>
    <col min="39" max="39" width="19.1640625" style="2" customWidth="1"/>
    <col min="40" max="16384" width="10.83203125" style="2"/>
  </cols>
  <sheetData>
    <row r="1" spans="1:39" x14ac:dyDescent="0.2">
      <c r="A1" s="1" t="s">
        <v>3819</v>
      </c>
    </row>
    <row r="2" spans="1:39" x14ac:dyDescent="0.2">
      <c r="A2" s="4" t="s">
        <v>3499</v>
      </c>
      <c r="B2" s="4" t="s">
        <v>0</v>
      </c>
      <c r="C2" s="4" t="s">
        <v>40</v>
      </c>
      <c r="D2" s="4" t="s">
        <v>37</v>
      </c>
      <c r="E2" s="4" t="s">
        <v>67</v>
      </c>
      <c r="F2" s="4" t="s">
        <v>68</v>
      </c>
      <c r="G2" s="4" t="s">
        <v>3711</v>
      </c>
      <c r="H2" s="4" t="s">
        <v>1</v>
      </c>
      <c r="I2" s="4" t="s">
        <v>2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  <c r="O2" s="4" t="s">
        <v>8</v>
      </c>
      <c r="P2" s="4" t="s">
        <v>3490</v>
      </c>
      <c r="Q2" s="4" t="s">
        <v>3489</v>
      </c>
      <c r="R2" s="4" t="s">
        <v>3491</v>
      </c>
      <c r="S2" s="4" t="s">
        <v>3492</v>
      </c>
      <c r="T2" s="4" t="s">
        <v>3494</v>
      </c>
      <c r="U2" s="4" t="s">
        <v>3493</v>
      </c>
      <c r="V2" s="4" t="s">
        <v>36</v>
      </c>
      <c r="W2" s="4" t="s">
        <v>39</v>
      </c>
      <c r="X2" s="4" t="s">
        <v>102</v>
      </c>
      <c r="Y2" s="4" t="s">
        <v>3702</v>
      </c>
      <c r="Z2" s="4" t="s">
        <v>3192</v>
      </c>
      <c r="AA2" s="4" t="s">
        <v>3488</v>
      </c>
      <c r="AB2" s="4" t="s">
        <v>3355</v>
      </c>
      <c r="AC2" s="4" t="s">
        <v>3804</v>
      </c>
      <c r="AD2" s="4" t="s">
        <v>3785</v>
      </c>
      <c r="AE2" s="4" t="s">
        <v>3815</v>
      </c>
      <c r="AF2" s="4" t="s">
        <v>3816</v>
      </c>
      <c r="AG2" s="4" t="s">
        <v>3817</v>
      </c>
      <c r="AH2" s="4" t="s">
        <v>3750</v>
      </c>
      <c r="AI2" s="2" t="s">
        <v>3818</v>
      </c>
    </row>
    <row r="3" spans="1:39" x14ac:dyDescent="0.2">
      <c r="A3" s="3" t="s">
        <v>16</v>
      </c>
      <c r="B3" s="22">
        <v>56159</v>
      </c>
      <c r="C3" s="2" t="s">
        <v>41</v>
      </c>
      <c r="D3" s="2" t="s">
        <v>643</v>
      </c>
      <c r="E3" s="5">
        <v>1951</v>
      </c>
      <c r="F3" s="2" t="s">
        <v>3510</v>
      </c>
      <c r="G3" s="2" t="s">
        <v>644</v>
      </c>
      <c r="H3" s="2" t="s">
        <v>27</v>
      </c>
      <c r="I3" s="2" t="s">
        <v>18</v>
      </c>
      <c r="J3" s="2" t="s">
        <v>28</v>
      </c>
      <c r="K3" s="17">
        <v>4.0675600000000003</v>
      </c>
      <c r="L3" s="33">
        <v>40.299999999999997</v>
      </c>
      <c r="M3" s="2" t="s">
        <v>29</v>
      </c>
      <c r="N3" s="2">
        <v>337</v>
      </c>
      <c r="O3" s="2" t="s">
        <v>15</v>
      </c>
      <c r="R3" s="2" t="s">
        <v>69</v>
      </c>
      <c r="S3" s="14"/>
      <c r="T3" s="14"/>
      <c r="U3" s="14"/>
      <c r="V3" s="2" t="s">
        <v>66</v>
      </c>
      <c r="W3" s="2">
        <v>26833181</v>
      </c>
      <c r="AB3" s="2" t="s">
        <v>3356</v>
      </c>
      <c r="AC3" s="2" t="s">
        <v>69</v>
      </c>
      <c r="AD3" s="2">
        <v>158</v>
      </c>
      <c r="AG3" s="2" t="s">
        <v>3521</v>
      </c>
      <c r="AH3" s="22">
        <v>56159</v>
      </c>
      <c r="AI3" s="2" t="str">
        <f>CONCATENATE("s/",AC3,"/",AG3,"_sv_",D3,"_str_",AH3," \{",AC3,"\}/")</f>
        <v>s/SRR1539040/Lalx_sv_Erinaceiauriti_str_56159 \{SRR1539040\}/</v>
      </c>
    </row>
    <row r="4" spans="1:39" x14ac:dyDescent="0.2">
      <c r="A4" s="3" t="s">
        <v>16</v>
      </c>
      <c r="B4" s="22">
        <v>56640</v>
      </c>
      <c r="C4" s="2" t="s">
        <v>645</v>
      </c>
      <c r="D4" s="2" t="s">
        <v>3314</v>
      </c>
      <c r="E4" s="5">
        <v>1962</v>
      </c>
      <c r="F4" s="2" t="s">
        <v>296</v>
      </c>
      <c r="G4" s="2" t="s">
        <v>299</v>
      </c>
      <c r="H4" s="2" t="s">
        <v>24</v>
      </c>
      <c r="I4" s="2" t="s">
        <v>18</v>
      </c>
      <c r="J4" s="2" t="s">
        <v>25</v>
      </c>
      <c r="K4" s="17">
        <v>4.0626899999999999</v>
      </c>
      <c r="L4" s="33">
        <v>40.299999999999997</v>
      </c>
      <c r="M4" s="2" t="s">
        <v>26</v>
      </c>
      <c r="N4" s="2">
        <v>368</v>
      </c>
      <c r="O4" s="2" t="s">
        <v>15</v>
      </c>
      <c r="R4" s="2" t="s">
        <v>3217</v>
      </c>
      <c r="S4" s="14"/>
      <c r="T4" s="14"/>
      <c r="U4" s="14"/>
      <c r="V4" s="2" t="s">
        <v>66</v>
      </c>
      <c r="W4" s="2">
        <v>26833181</v>
      </c>
      <c r="AB4" s="2" t="s">
        <v>3356</v>
      </c>
      <c r="AC4" s="2" t="s">
        <v>3217</v>
      </c>
      <c r="AD4" s="2" t="s">
        <v>13</v>
      </c>
      <c r="AG4" s="2" t="s">
        <v>3521</v>
      </c>
      <c r="AH4" s="22">
        <v>56640</v>
      </c>
      <c r="AI4" s="2" t="str">
        <f>CONCATENATE("s/",AC4,"/",AG4,"_sv_",D4,"_str_",AH4," \{",AC4,"\}/")</f>
        <v>s/SRR1542237/Lalx_sv_Banna_str_56640 \{SRR1542237\}/</v>
      </c>
    </row>
    <row r="5" spans="1:39" x14ac:dyDescent="0.2">
      <c r="A5" s="3" t="s">
        <v>16</v>
      </c>
      <c r="B5" s="22">
        <v>56643</v>
      </c>
      <c r="C5" s="2" t="s">
        <v>646</v>
      </c>
      <c r="D5" s="2" t="s">
        <v>3315</v>
      </c>
      <c r="E5" s="5">
        <v>1972</v>
      </c>
      <c r="F5" s="2" t="s">
        <v>712</v>
      </c>
      <c r="G5" s="2" t="s">
        <v>299</v>
      </c>
      <c r="H5" s="2" t="s">
        <v>21</v>
      </c>
      <c r="I5" s="2" t="s">
        <v>18</v>
      </c>
      <c r="J5" s="2" t="s">
        <v>22</v>
      </c>
      <c r="K5" s="17">
        <v>4.0443499999999997</v>
      </c>
      <c r="L5" s="33">
        <v>40.299999999999997</v>
      </c>
      <c r="M5" s="2" t="s">
        <v>23</v>
      </c>
      <c r="N5" s="2">
        <v>335</v>
      </c>
      <c r="O5" s="2" t="s">
        <v>15</v>
      </c>
      <c r="R5" s="2" t="s">
        <v>3218</v>
      </c>
      <c r="S5" s="14"/>
      <c r="T5" s="14"/>
      <c r="U5" s="14"/>
      <c r="V5" s="2" t="s">
        <v>66</v>
      </c>
      <c r="W5" s="2">
        <v>26833181</v>
      </c>
      <c r="AB5" s="2" t="s">
        <v>3356</v>
      </c>
      <c r="AC5" s="2" t="s">
        <v>3218</v>
      </c>
      <c r="AD5" s="2" t="s">
        <v>13</v>
      </c>
      <c r="AG5" s="2" t="s">
        <v>3521</v>
      </c>
      <c r="AH5" s="22">
        <v>56643</v>
      </c>
      <c r="AI5" s="2" t="str">
        <f>CONCATENATE("s/",AC5,"/",AG5,"_sv_",D5,"_str_",AH5," \{",AC5,"\}/")</f>
        <v>s/SRR1542236/Lalx_sv_Weaveri_str_56643 \{SRR1542236\}/</v>
      </c>
    </row>
    <row r="6" spans="1:39" x14ac:dyDescent="0.2">
      <c r="A6" s="3" t="s">
        <v>16</v>
      </c>
      <c r="B6" s="22">
        <v>56650</v>
      </c>
      <c r="C6" s="2" t="s">
        <v>41</v>
      </c>
      <c r="D6" s="2" t="s">
        <v>3316</v>
      </c>
      <c r="E6" s="5">
        <v>1962</v>
      </c>
      <c r="F6" s="2" t="s">
        <v>296</v>
      </c>
      <c r="G6" s="2" t="s">
        <v>299</v>
      </c>
      <c r="H6" s="2" t="s">
        <v>17</v>
      </c>
      <c r="I6" s="2" t="s">
        <v>18</v>
      </c>
      <c r="J6" s="2" t="s">
        <v>19</v>
      </c>
      <c r="K6" s="17">
        <v>4.0404</v>
      </c>
      <c r="L6" s="33">
        <v>40.299999999999997</v>
      </c>
      <c r="M6" s="2" t="s">
        <v>20</v>
      </c>
      <c r="N6" s="2">
        <v>341</v>
      </c>
      <c r="O6" s="2" t="s">
        <v>15</v>
      </c>
      <c r="R6" s="2" t="s">
        <v>3219</v>
      </c>
      <c r="S6" s="14"/>
      <c r="T6" s="14"/>
      <c r="U6" s="14"/>
      <c r="V6" s="2" t="s">
        <v>66</v>
      </c>
      <c r="W6" s="2">
        <v>26833181</v>
      </c>
      <c r="AB6" s="2" t="s">
        <v>3356</v>
      </c>
      <c r="AC6" s="2" t="s">
        <v>3219</v>
      </c>
      <c r="AD6" s="2" t="s">
        <v>13</v>
      </c>
      <c r="AG6" s="2" t="s">
        <v>3521</v>
      </c>
      <c r="AH6" s="22">
        <v>56650</v>
      </c>
      <c r="AI6" s="2" t="str">
        <f>CONCATENATE("s/",AC6,"/",AG6,"_sv_",D6,"_str_",AH6," \{",AC6,"\}/")</f>
        <v>s/SRR1542234/Lalx_sv_Nanla_str_56650 \{SRR1542234\}/</v>
      </c>
    </row>
    <row r="7" spans="1:39" x14ac:dyDescent="0.2">
      <c r="A7" s="3" t="s">
        <v>16</v>
      </c>
      <c r="B7" s="22">
        <v>56659</v>
      </c>
      <c r="C7" s="2" t="s">
        <v>647</v>
      </c>
      <c r="D7" s="2" t="s">
        <v>3317</v>
      </c>
      <c r="E7" s="5">
        <v>1973</v>
      </c>
      <c r="F7" s="2" t="s">
        <v>296</v>
      </c>
      <c r="G7" s="2" t="s">
        <v>648</v>
      </c>
      <c r="H7" s="2" t="s">
        <v>30</v>
      </c>
      <c r="I7" s="2" t="s">
        <v>18</v>
      </c>
      <c r="J7" s="2" t="s">
        <v>31</v>
      </c>
      <c r="K7" s="17">
        <v>4.0609599999999997</v>
      </c>
      <c r="L7" s="33">
        <v>40.299999999999997</v>
      </c>
      <c r="M7" s="2" t="s">
        <v>32</v>
      </c>
      <c r="N7" s="2">
        <v>238</v>
      </c>
      <c r="O7" s="2" t="s">
        <v>15</v>
      </c>
      <c r="R7" s="2" t="s">
        <v>3220</v>
      </c>
      <c r="S7" s="14"/>
      <c r="T7" s="14"/>
      <c r="U7" s="14"/>
      <c r="V7" s="2" t="s">
        <v>66</v>
      </c>
      <c r="W7" s="2">
        <v>26833181</v>
      </c>
      <c r="AB7" s="2" t="s">
        <v>3356</v>
      </c>
      <c r="AC7" s="2" t="s">
        <v>3220</v>
      </c>
      <c r="AD7" s="2">
        <v>207</v>
      </c>
      <c r="AG7" s="2" t="s">
        <v>3521</v>
      </c>
      <c r="AH7" s="22">
        <v>56659</v>
      </c>
      <c r="AI7" s="2" t="str">
        <f>CONCATENATE("s/",AC7,"/",AG7,"_sv_",D7,"_str_",AH7," \{",AC7,"\}/")</f>
        <v>s/SRR1542238/Lalx_sv_Lichuan_str_56659 \{SRR1542238\}/</v>
      </c>
    </row>
    <row r="8" spans="1:39" x14ac:dyDescent="0.2">
      <c r="A8" s="3" t="s">
        <v>16</v>
      </c>
      <c r="B8" s="22" t="s">
        <v>9</v>
      </c>
      <c r="D8" s="2" t="s">
        <v>38</v>
      </c>
      <c r="E8" s="5"/>
      <c r="H8" s="2" t="s">
        <v>10</v>
      </c>
      <c r="I8" s="2" t="s">
        <v>11</v>
      </c>
      <c r="J8" s="2" t="s">
        <v>12</v>
      </c>
      <c r="K8" s="17">
        <v>4.2238199999999999</v>
      </c>
      <c r="L8" s="33">
        <v>40.200000000000003</v>
      </c>
      <c r="M8" s="2" t="s">
        <v>14</v>
      </c>
      <c r="N8" s="2">
        <v>65</v>
      </c>
      <c r="O8" s="2" t="s">
        <v>15</v>
      </c>
      <c r="R8" s="2" t="s">
        <v>33</v>
      </c>
      <c r="S8" s="2" t="s">
        <v>34</v>
      </c>
      <c r="V8" s="2" t="s">
        <v>35</v>
      </c>
      <c r="X8" s="2" t="s">
        <v>829</v>
      </c>
      <c r="Y8" s="2" t="s">
        <v>3501</v>
      </c>
      <c r="AB8" s="2" t="s">
        <v>3356</v>
      </c>
      <c r="AC8" s="2" t="s">
        <v>33</v>
      </c>
      <c r="AD8" s="2">
        <v>158</v>
      </c>
      <c r="AG8" s="2" t="s">
        <v>3521</v>
      </c>
      <c r="AH8" s="22" t="s">
        <v>3542</v>
      </c>
      <c r="AI8" s="2" t="str">
        <f>CONCATENATE("s/",AC8,"/",AG8,"_sv_",D8,"_str_",AH8," \{",AC8,"\}/")</f>
        <v>s/SRR403925/Lalx_sv_Manhao 3_str_L-60 \{SRR403925\}/</v>
      </c>
    </row>
    <row r="9" spans="1:39" x14ac:dyDescent="0.2">
      <c r="A9" s="3" t="s">
        <v>74</v>
      </c>
      <c r="B9" s="22">
        <v>56661</v>
      </c>
      <c r="C9" s="2" t="s">
        <v>650</v>
      </c>
      <c r="D9" s="2" t="s">
        <v>3313</v>
      </c>
      <c r="E9" s="5">
        <v>1981</v>
      </c>
      <c r="F9" s="2" t="s">
        <v>651</v>
      </c>
      <c r="G9" s="2" t="s">
        <v>652</v>
      </c>
      <c r="H9" s="2" t="s">
        <v>93</v>
      </c>
      <c r="I9" s="2" t="s">
        <v>90</v>
      </c>
      <c r="J9" s="2" t="s">
        <v>94</v>
      </c>
      <c r="K9" s="17">
        <v>4.2478300000000004</v>
      </c>
      <c r="L9" s="33">
        <v>42.6</v>
      </c>
      <c r="M9" s="2" t="s">
        <v>95</v>
      </c>
      <c r="N9" s="2">
        <v>224</v>
      </c>
      <c r="O9" s="2" t="s">
        <v>15</v>
      </c>
      <c r="R9" s="2" t="s">
        <v>105</v>
      </c>
      <c r="V9" s="2" t="s">
        <v>66</v>
      </c>
      <c r="W9" s="2">
        <v>26833181</v>
      </c>
      <c r="AB9" s="2" t="s">
        <v>3356</v>
      </c>
      <c r="AC9" s="2" t="s">
        <v>105</v>
      </c>
      <c r="AD9" s="2" t="s">
        <v>13</v>
      </c>
      <c r="AG9" s="2" t="s">
        <v>3522</v>
      </c>
      <c r="AH9" s="22">
        <v>56661</v>
      </c>
      <c r="AI9" s="2" t="str">
        <f>CONCATENATE("s/",AC9,"/",AG9,"_sv_",D9,"_str_",AH9," \{",AC9,"\}/")</f>
        <v>s/SRR1542334/Lals_sv_Rushan_str_56661 \{SRR1542334\}/</v>
      </c>
    </row>
    <row r="10" spans="1:39" x14ac:dyDescent="0.2">
      <c r="A10" s="3" t="s">
        <v>74</v>
      </c>
      <c r="B10" s="22">
        <v>56667</v>
      </c>
      <c r="C10" s="2" t="s">
        <v>649</v>
      </c>
      <c r="D10" s="2" t="s">
        <v>99</v>
      </c>
      <c r="E10" s="5">
        <v>1980</v>
      </c>
      <c r="F10" s="2" t="s">
        <v>42</v>
      </c>
      <c r="G10" s="2" t="s">
        <v>290</v>
      </c>
      <c r="H10" s="2" t="s">
        <v>89</v>
      </c>
      <c r="I10" s="2" t="s">
        <v>90</v>
      </c>
      <c r="J10" s="2" t="s">
        <v>91</v>
      </c>
      <c r="K10" s="17">
        <v>4.4301300000000001</v>
      </c>
      <c r="L10" s="33">
        <v>42.5</v>
      </c>
      <c r="M10" s="2" t="s">
        <v>92</v>
      </c>
      <c r="N10" s="2">
        <v>217</v>
      </c>
      <c r="O10" s="2" t="s">
        <v>15</v>
      </c>
      <c r="R10" s="2" t="s">
        <v>107</v>
      </c>
      <c r="V10" s="2" t="s">
        <v>66</v>
      </c>
      <c r="W10" s="2">
        <v>26833181</v>
      </c>
      <c r="AB10" s="2" t="s">
        <v>3356</v>
      </c>
      <c r="AC10" s="2" t="s">
        <v>107</v>
      </c>
      <c r="AD10" s="2" t="s">
        <v>13</v>
      </c>
      <c r="AG10" s="2" t="s">
        <v>3522</v>
      </c>
      <c r="AH10" s="22">
        <v>56667</v>
      </c>
      <c r="AI10" s="2" t="str">
        <f>CONCATENATE("s/",AC10,"/",AG10,"_sv_",D10,"_str_",AH10," \{",AC10,"\}/")</f>
        <v>s/SRR1542336/Lals_sv_Pingchang_str_56667 \{SRR1542336\}/</v>
      </c>
    </row>
    <row r="11" spans="1:39" x14ac:dyDescent="0.2">
      <c r="A11" s="3" t="s">
        <v>74</v>
      </c>
      <c r="B11" s="22">
        <v>56668</v>
      </c>
      <c r="C11" s="2" t="s">
        <v>309</v>
      </c>
      <c r="D11" s="2" t="s">
        <v>100</v>
      </c>
      <c r="E11" s="5">
        <v>1979</v>
      </c>
      <c r="F11" s="2" t="s">
        <v>42</v>
      </c>
      <c r="G11" s="2" t="s">
        <v>290</v>
      </c>
      <c r="H11" s="2" t="s">
        <v>96</v>
      </c>
      <c r="I11" s="2" t="s">
        <v>90</v>
      </c>
      <c r="J11" s="2" t="s">
        <v>97</v>
      </c>
      <c r="K11" s="17">
        <v>4.4375799999999996</v>
      </c>
      <c r="L11" s="33">
        <v>42.5</v>
      </c>
      <c r="M11" s="2" t="s">
        <v>98</v>
      </c>
      <c r="N11" s="2">
        <v>216</v>
      </c>
      <c r="O11" s="2" t="s">
        <v>15</v>
      </c>
      <c r="R11" s="2" t="s">
        <v>106</v>
      </c>
      <c r="V11" s="2" t="s">
        <v>66</v>
      </c>
      <c r="W11" s="2">
        <v>26833181</v>
      </c>
      <c r="AB11" s="2" t="s">
        <v>3356</v>
      </c>
      <c r="AC11" s="2" t="s">
        <v>106</v>
      </c>
      <c r="AD11" s="2" t="s">
        <v>13</v>
      </c>
      <c r="AG11" s="2" t="s">
        <v>3522</v>
      </c>
      <c r="AH11" s="22">
        <v>56668</v>
      </c>
      <c r="AI11" s="2" t="str">
        <f>CONCATENATE("s/",AC11,"/",AG11,"_sv_",D11,"_str_",AH11," \{",AC11,"\}/")</f>
        <v>s/SRR1542335/Lals_sv_Sichuan_str_56668 \{SRR1542335\}/</v>
      </c>
    </row>
    <row r="12" spans="1:39" x14ac:dyDescent="0.2">
      <c r="A12" s="3" t="s">
        <v>74</v>
      </c>
      <c r="B12" s="22">
        <v>79601</v>
      </c>
      <c r="D12" s="2" t="s">
        <v>100</v>
      </c>
      <c r="E12" s="5"/>
      <c r="H12" s="2" t="s">
        <v>85</v>
      </c>
      <c r="I12" s="2" t="s">
        <v>86</v>
      </c>
      <c r="J12" s="2" t="s">
        <v>87</v>
      </c>
      <c r="K12" s="17">
        <v>4.4364100000000004</v>
      </c>
      <c r="L12" s="33">
        <v>42.5</v>
      </c>
      <c r="M12" s="2" t="s">
        <v>88</v>
      </c>
      <c r="N12" s="2">
        <v>125</v>
      </c>
      <c r="O12" s="2" t="s">
        <v>15</v>
      </c>
      <c r="R12" s="2" t="s">
        <v>108</v>
      </c>
      <c r="V12" s="2" t="s">
        <v>35</v>
      </c>
      <c r="X12" s="2" t="s">
        <v>734</v>
      </c>
      <c r="Y12" s="2" t="s">
        <v>3501</v>
      </c>
      <c r="AB12" s="2" t="s">
        <v>3356</v>
      </c>
      <c r="AC12" s="2" t="s">
        <v>108</v>
      </c>
      <c r="AD12" s="2" t="s">
        <v>13</v>
      </c>
      <c r="AG12" s="2" t="s">
        <v>3522</v>
      </c>
      <c r="AH12" s="22">
        <v>79601</v>
      </c>
      <c r="AI12" s="2" t="str">
        <f>CONCATENATE("s/",AC12,"/",AG12,"_sv_",D12,"_str_",AH12," \{",AC12,"\}/")</f>
        <v>s/SRR611260/Lals_sv_Sichuan_str_79601 \{SRR611260\}/</v>
      </c>
    </row>
    <row r="13" spans="1:39" x14ac:dyDescent="0.2">
      <c r="A13" s="3" t="s">
        <v>74</v>
      </c>
      <c r="B13" s="22" t="s">
        <v>80</v>
      </c>
      <c r="D13" s="2" t="s">
        <v>99</v>
      </c>
      <c r="E13" s="5"/>
      <c r="H13" s="2" t="s">
        <v>81</v>
      </c>
      <c r="I13" s="2" t="s">
        <v>82</v>
      </c>
      <c r="J13" s="2" t="s">
        <v>83</v>
      </c>
      <c r="K13" s="17">
        <v>4.4372999999999996</v>
      </c>
      <c r="L13" s="33">
        <v>42.5</v>
      </c>
      <c r="M13" s="2" t="s">
        <v>84</v>
      </c>
      <c r="N13" s="2">
        <v>67</v>
      </c>
      <c r="O13" s="2" t="s">
        <v>15</v>
      </c>
      <c r="R13" s="2" t="s">
        <v>3221</v>
      </c>
      <c r="S13" s="2" t="s">
        <v>101</v>
      </c>
      <c r="V13" s="2" t="s">
        <v>35</v>
      </c>
      <c r="X13" s="2" t="s">
        <v>734</v>
      </c>
      <c r="AB13" s="2" t="s">
        <v>3356</v>
      </c>
      <c r="AC13" s="2" t="s">
        <v>3221</v>
      </c>
      <c r="AD13" s="2" t="s">
        <v>13</v>
      </c>
      <c r="AG13" s="2" t="s">
        <v>3522</v>
      </c>
      <c r="AH13" s="22" t="s">
        <v>80</v>
      </c>
      <c r="AI13" s="2" t="str">
        <f>CONCATENATE("s/",AC13,"/",AG13,"_sv_",D13,"_str_",AH13," \{",AC13,"\}/")</f>
        <v>s/SRR711394/Lals_sv_Pingchang_str_80-412 \{SRR711394\}/</v>
      </c>
    </row>
    <row r="14" spans="1:39" x14ac:dyDescent="0.2">
      <c r="A14" s="3" t="s">
        <v>74</v>
      </c>
      <c r="B14" s="22" t="s">
        <v>75</v>
      </c>
      <c r="D14" s="2" t="s">
        <v>104</v>
      </c>
      <c r="E14" s="5">
        <v>2013</v>
      </c>
      <c r="F14" s="2" t="s">
        <v>103</v>
      </c>
      <c r="G14" s="2" t="s">
        <v>3687</v>
      </c>
      <c r="H14" s="2" t="s">
        <v>76</v>
      </c>
      <c r="I14" s="2" t="s">
        <v>77</v>
      </c>
      <c r="J14" s="2" t="s">
        <v>78</v>
      </c>
      <c r="K14" s="17">
        <v>4.5918900000000002</v>
      </c>
      <c r="L14" s="33">
        <v>42.4</v>
      </c>
      <c r="M14" s="2" t="s">
        <v>13</v>
      </c>
      <c r="N14" s="2">
        <v>2</v>
      </c>
      <c r="O14" s="2" t="s">
        <v>79</v>
      </c>
      <c r="R14" s="2" t="s">
        <v>109</v>
      </c>
      <c r="T14" s="2" t="s">
        <v>109</v>
      </c>
      <c r="V14" s="2" t="s">
        <v>110</v>
      </c>
      <c r="W14" s="2">
        <v>27834698</v>
      </c>
      <c r="AA14" s="2" t="s">
        <v>3719</v>
      </c>
      <c r="AB14" s="2" t="s">
        <v>3356</v>
      </c>
      <c r="AC14" s="2" t="s">
        <v>3376</v>
      </c>
      <c r="AD14" s="2" t="s">
        <v>13</v>
      </c>
      <c r="AE14" s="2" t="s">
        <v>3387</v>
      </c>
      <c r="AF14" s="2" t="s">
        <v>3376</v>
      </c>
      <c r="AG14" s="2" t="s">
        <v>3522</v>
      </c>
      <c r="AH14" s="22" t="s">
        <v>3543</v>
      </c>
      <c r="AI14" s="2" t="str">
        <f>CONCATENATE("s/",AC14,"/",AG14,"_sv_",D14,"_str_",AH14," \{",AC14,"\}/")</f>
        <v>s/Lal_01/Lals_sv_Room22_str_GWTS-1 \{Lal_01\}/</v>
      </c>
    </row>
    <row r="15" spans="1:39" x14ac:dyDescent="0.2">
      <c r="A15" s="3" t="s">
        <v>126</v>
      </c>
      <c r="B15" s="22" t="s">
        <v>117</v>
      </c>
      <c r="D15" s="2" t="s">
        <v>125</v>
      </c>
      <c r="E15" s="5">
        <v>1961</v>
      </c>
      <c r="F15" s="2" t="s">
        <v>123</v>
      </c>
      <c r="G15" s="2" t="s">
        <v>124</v>
      </c>
      <c r="H15" s="2" t="s">
        <v>118</v>
      </c>
      <c r="I15" s="2" t="s">
        <v>119</v>
      </c>
      <c r="J15" s="2" t="s">
        <v>120</v>
      </c>
      <c r="K15" s="17">
        <v>3.9560900000000001</v>
      </c>
      <c r="L15" s="33">
        <v>38.901899999999998</v>
      </c>
      <c r="M15" s="2" t="s">
        <v>13</v>
      </c>
      <c r="N15" s="2">
        <v>3</v>
      </c>
      <c r="O15" s="2" t="s">
        <v>79</v>
      </c>
      <c r="P15" s="2" t="s">
        <v>109</v>
      </c>
      <c r="V15" s="2" t="s">
        <v>121</v>
      </c>
      <c r="W15" s="2">
        <v>18270594</v>
      </c>
      <c r="AA15" s="2" t="s">
        <v>3719</v>
      </c>
      <c r="AB15" s="2" t="s">
        <v>3357</v>
      </c>
      <c r="AC15" s="2" t="s">
        <v>3383</v>
      </c>
      <c r="AD15" s="2" t="s">
        <v>13</v>
      </c>
      <c r="AE15" s="2" t="s">
        <v>3388</v>
      </c>
      <c r="AF15" s="2" t="s">
        <v>3383</v>
      </c>
      <c r="AG15" s="2" t="s">
        <v>3523</v>
      </c>
      <c r="AH15" s="22" t="s">
        <v>3545</v>
      </c>
      <c r="AI15" s="2" t="str">
        <f>CONCATENATE("s/",AC15,"/",AG15,"_",AH15," \{",AC15,"\}/")</f>
        <v>s/Lbi_01/Lbi_Patoc1-Ames \{Lbi_01\}/</v>
      </c>
      <c r="AM15" s="24"/>
    </row>
    <row r="16" spans="1:39" x14ac:dyDescent="0.2">
      <c r="A16" s="3" t="s">
        <v>126</v>
      </c>
      <c r="B16" s="22" t="s">
        <v>113</v>
      </c>
      <c r="D16" s="2" t="s">
        <v>125</v>
      </c>
      <c r="E16" s="5">
        <v>1961</v>
      </c>
      <c r="F16" s="2" t="s">
        <v>123</v>
      </c>
      <c r="G16" s="2" t="s">
        <v>124</v>
      </c>
      <c r="H16" s="2" t="s">
        <v>114</v>
      </c>
      <c r="I16" s="2" t="s">
        <v>115</v>
      </c>
      <c r="J16" s="2" t="s">
        <v>116</v>
      </c>
      <c r="K16" s="17">
        <v>3.9514499999999999</v>
      </c>
      <c r="L16" s="33">
        <v>38.901800000000001</v>
      </c>
      <c r="M16" s="2" t="s">
        <v>13</v>
      </c>
      <c r="N16" s="2">
        <v>3</v>
      </c>
      <c r="O16" s="2" t="s">
        <v>79</v>
      </c>
      <c r="P16" s="2" t="s">
        <v>109</v>
      </c>
      <c r="V16" s="2" t="s">
        <v>122</v>
      </c>
      <c r="W16" s="2">
        <v>18270594</v>
      </c>
      <c r="Y16" s="2" t="s">
        <v>3501</v>
      </c>
      <c r="AA16" s="2" t="s">
        <v>3719</v>
      </c>
      <c r="AB16" s="2" t="s">
        <v>3357</v>
      </c>
      <c r="AC16" s="2" t="s">
        <v>3384</v>
      </c>
      <c r="AD16" s="2" t="s">
        <v>13</v>
      </c>
      <c r="AE16" s="2" t="s">
        <v>3388</v>
      </c>
      <c r="AF16" s="2" t="s">
        <v>3384</v>
      </c>
      <c r="AG16" s="2" t="s">
        <v>3523</v>
      </c>
      <c r="AH16" s="22" t="s">
        <v>3544</v>
      </c>
      <c r="AI16" s="2" t="str">
        <f>CONCATENATE("s/",AC16,"/",AG16,"_",AH16," \{",AC16,"\}/")</f>
        <v>s/Lbi_02/Lbi_Patoc1-Paris \{Lbi_02\}/</v>
      </c>
      <c r="AM16" s="24"/>
    </row>
    <row r="17" spans="1:54" x14ac:dyDescent="0.2">
      <c r="A17" s="3" t="s">
        <v>231</v>
      </c>
      <c r="B17" s="22">
        <v>56142</v>
      </c>
      <c r="C17" s="2" t="s">
        <v>45</v>
      </c>
      <c r="D17" s="2" t="s">
        <v>331</v>
      </c>
      <c r="E17" s="5" t="s">
        <v>653</v>
      </c>
      <c r="F17" s="2" t="s">
        <v>296</v>
      </c>
      <c r="G17" s="2" t="s">
        <v>303</v>
      </c>
      <c r="H17" s="2" t="s">
        <v>239</v>
      </c>
      <c r="I17" s="2" t="s">
        <v>233</v>
      </c>
      <c r="J17" s="2" t="s">
        <v>240</v>
      </c>
      <c r="K17" s="17">
        <v>3.9250600000000002</v>
      </c>
      <c r="L17" s="33">
        <v>40</v>
      </c>
      <c r="M17" s="2" t="s">
        <v>241</v>
      </c>
      <c r="N17" s="2">
        <v>198</v>
      </c>
      <c r="O17" s="2" t="s">
        <v>15</v>
      </c>
      <c r="R17" s="2" t="s">
        <v>307</v>
      </c>
      <c r="V17" s="2" t="s">
        <v>66</v>
      </c>
      <c r="W17" s="2">
        <v>26833181</v>
      </c>
      <c r="AB17" s="2" t="s">
        <v>3356</v>
      </c>
      <c r="AC17" s="2" t="s">
        <v>307</v>
      </c>
      <c r="AD17" s="2">
        <v>147</v>
      </c>
      <c r="AG17" s="2" t="s">
        <v>3524</v>
      </c>
      <c r="AH17" s="22">
        <v>56142</v>
      </c>
      <c r="AI17" s="2" t="str">
        <f>CONCATENATE("s/",AC17,"/",AG17,"_sv_",D17,"_str_",AH17," \{",AC17,"\}/")</f>
        <v>s/SRR1542346/Lbo_sv_Jules_str_56142 \{SRR1542346\}/</v>
      </c>
    </row>
    <row r="18" spans="1:54" x14ac:dyDescent="0.2">
      <c r="A18" s="3" t="s">
        <v>231</v>
      </c>
      <c r="B18" s="22">
        <v>56214</v>
      </c>
      <c r="C18" s="2" t="s">
        <v>645</v>
      </c>
      <c r="D18" s="2" t="s">
        <v>654</v>
      </c>
      <c r="E18" s="5">
        <v>1956</v>
      </c>
      <c r="F18" s="2" t="s">
        <v>296</v>
      </c>
      <c r="G18" s="2" t="s">
        <v>303</v>
      </c>
      <c r="H18" s="2" t="s">
        <v>242</v>
      </c>
      <c r="I18" s="2" t="s">
        <v>233</v>
      </c>
      <c r="J18" s="2" t="s">
        <v>243</v>
      </c>
      <c r="K18" s="17">
        <v>3.9052500000000001</v>
      </c>
      <c r="L18" s="33">
        <v>40.1</v>
      </c>
      <c r="M18" s="2" t="s">
        <v>244</v>
      </c>
      <c r="N18" s="2">
        <v>229</v>
      </c>
      <c r="O18" s="2" t="s">
        <v>15</v>
      </c>
      <c r="R18" s="2" t="s">
        <v>301</v>
      </c>
      <c r="V18" s="2" t="s">
        <v>66</v>
      </c>
      <c r="W18" s="2">
        <v>26833181</v>
      </c>
      <c r="AB18" s="2" t="s">
        <v>3356</v>
      </c>
      <c r="AC18" s="2" t="s">
        <v>301</v>
      </c>
      <c r="AD18" s="2">
        <v>148</v>
      </c>
      <c r="AG18" s="2" t="s">
        <v>3524</v>
      </c>
      <c r="AH18" s="22">
        <v>56214</v>
      </c>
      <c r="AI18" s="2" t="str">
        <f>CONCATENATE("s/",AC18,"/",AG18,"_sv_",D18,"_str_",AH18," \{",AC18,"\}/")</f>
        <v>s/SRR1542343/Lbo_sv_Kisuba_str_56214 \{SRR1542343\}/</v>
      </c>
    </row>
    <row r="19" spans="1:54" s="18" customFormat="1" x14ac:dyDescent="0.2">
      <c r="A19" s="3" t="s">
        <v>231</v>
      </c>
      <c r="B19" s="22">
        <v>56602</v>
      </c>
      <c r="C19" s="2" t="s">
        <v>322</v>
      </c>
      <c r="D19" s="2" t="s">
        <v>322</v>
      </c>
      <c r="E19" s="5">
        <v>1959</v>
      </c>
      <c r="F19" s="2" t="s">
        <v>43</v>
      </c>
      <c r="G19" s="2" t="s">
        <v>299</v>
      </c>
      <c r="H19" s="2" t="s">
        <v>254</v>
      </c>
      <c r="I19" s="2" t="s">
        <v>233</v>
      </c>
      <c r="J19" s="2" t="s">
        <v>255</v>
      </c>
      <c r="K19" s="17">
        <v>3.8619400000000002</v>
      </c>
      <c r="L19" s="33">
        <v>40.1</v>
      </c>
      <c r="M19" s="2" t="s">
        <v>256</v>
      </c>
      <c r="N19" s="2">
        <v>179</v>
      </c>
      <c r="O19" s="2" t="s">
        <v>15</v>
      </c>
      <c r="P19" s="2"/>
      <c r="Q19" s="2"/>
      <c r="R19" s="2" t="s">
        <v>306</v>
      </c>
      <c r="S19" s="2"/>
      <c r="T19" s="2"/>
      <c r="U19" s="2"/>
      <c r="V19" s="2" t="s">
        <v>66</v>
      </c>
      <c r="W19" s="2">
        <v>26833181</v>
      </c>
      <c r="X19" s="2"/>
      <c r="Y19" s="2"/>
      <c r="Z19" s="2"/>
      <c r="AA19" s="2"/>
      <c r="AB19" s="2" t="s">
        <v>3356</v>
      </c>
      <c r="AC19" s="2" t="s">
        <v>306</v>
      </c>
      <c r="AD19" s="2">
        <v>143</v>
      </c>
      <c r="AE19" s="2"/>
      <c r="AF19" s="2"/>
      <c r="AG19" s="2" t="s">
        <v>3524</v>
      </c>
      <c r="AH19" s="22">
        <v>56602</v>
      </c>
      <c r="AI19" s="2" t="str">
        <f>CONCATENATE("s/",AC19,"/",AG19,"_sv_",D19,"_str_",AH19," \{",AC19,"\}/")</f>
        <v>s/SRR1542345/Lbo_sv_Javanica_str_56602 \{SRR1542345\}/</v>
      </c>
      <c r="AJ19" s="2"/>
      <c r="AK19" s="2"/>
      <c r="AL19" s="2"/>
      <c r="AM19" s="2"/>
      <c r="AN19" s="2"/>
      <c r="AO19" s="2"/>
      <c r="AX19" s="2"/>
      <c r="AY19" s="2"/>
      <c r="AZ19" s="2"/>
      <c r="BA19" s="2"/>
      <c r="BB19" s="2"/>
    </row>
    <row r="20" spans="1:54" x14ac:dyDescent="0.2">
      <c r="A20" s="6" t="s">
        <v>231</v>
      </c>
      <c r="B20" s="44">
        <v>56604</v>
      </c>
      <c r="C20" s="18" t="s">
        <v>309</v>
      </c>
      <c r="D20" s="18" t="s">
        <v>309</v>
      </c>
      <c r="E20" s="45">
        <v>1964</v>
      </c>
      <c r="F20" s="18" t="s">
        <v>3511</v>
      </c>
      <c r="G20" s="18" t="s">
        <v>290</v>
      </c>
      <c r="H20" s="18" t="s">
        <v>137</v>
      </c>
      <c r="I20" s="18" t="s">
        <v>138</v>
      </c>
      <c r="J20" s="18" t="s">
        <v>139</v>
      </c>
      <c r="K20" s="19">
        <v>4.0375800000000002</v>
      </c>
      <c r="L20" s="34">
        <v>40.205599999999997</v>
      </c>
      <c r="M20" s="18" t="s">
        <v>13</v>
      </c>
      <c r="N20" s="18">
        <v>4</v>
      </c>
      <c r="O20" s="18" t="s">
        <v>79</v>
      </c>
      <c r="P20" s="18"/>
      <c r="Q20" s="18"/>
      <c r="R20" s="18" t="s">
        <v>286</v>
      </c>
      <c r="S20" s="18" t="s">
        <v>109</v>
      </c>
      <c r="T20" s="18"/>
      <c r="U20" s="18"/>
      <c r="V20" s="18" t="s">
        <v>66</v>
      </c>
      <c r="W20" s="18">
        <v>26833181</v>
      </c>
      <c r="X20" s="18"/>
      <c r="Y20" s="18"/>
      <c r="AA20" s="2" t="s">
        <v>3719</v>
      </c>
      <c r="AB20" s="2" t="s">
        <v>3356</v>
      </c>
      <c r="AC20" s="2" t="s">
        <v>3367</v>
      </c>
      <c r="AD20" s="2">
        <v>149</v>
      </c>
      <c r="AE20" s="2" t="s">
        <v>3391</v>
      </c>
      <c r="AF20" s="2" t="s">
        <v>3367</v>
      </c>
      <c r="AG20" s="2" t="s">
        <v>3524</v>
      </c>
      <c r="AH20" s="44">
        <v>56604</v>
      </c>
      <c r="AI20" s="2" t="str">
        <f>CONCATENATE("s/",AC20,"/",AG20,"_sv_",D20,"_str_",AH20," \{",AC20,"\}/")</f>
        <v>s/Lbo_02/Lbo_sv_Ballum_str_56604 \{Lbo_02\}/</v>
      </c>
    </row>
    <row r="21" spans="1:54" x14ac:dyDescent="0.2">
      <c r="A21" s="3" t="s">
        <v>231</v>
      </c>
      <c r="B21" s="22">
        <v>56607</v>
      </c>
      <c r="C21" s="2" t="s">
        <v>650</v>
      </c>
      <c r="D21" s="2" t="s">
        <v>650</v>
      </c>
      <c r="E21" s="5">
        <v>1959</v>
      </c>
      <c r="F21" s="2" t="s">
        <v>317</v>
      </c>
      <c r="G21" s="2" t="s">
        <v>294</v>
      </c>
      <c r="H21" s="2" t="s">
        <v>245</v>
      </c>
      <c r="I21" s="2" t="s">
        <v>233</v>
      </c>
      <c r="J21" s="2" t="s">
        <v>246</v>
      </c>
      <c r="K21" s="17">
        <v>3.9009</v>
      </c>
      <c r="L21" s="33">
        <v>40</v>
      </c>
      <c r="M21" s="2" t="s">
        <v>247</v>
      </c>
      <c r="N21" s="2">
        <v>220</v>
      </c>
      <c r="O21" s="2" t="s">
        <v>15</v>
      </c>
      <c r="R21" s="2" t="s">
        <v>293</v>
      </c>
      <c r="V21" s="2" t="s">
        <v>66</v>
      </c>
      <c r="W21" s="2">
        <v>26833181</v>
      </c>
      <c r="AB21" s="2" t="s">
        <v>3356</v>
      </c>
      <c r="AC21" s="2" t="s">
        <v>293</v>
      </c>
      <c r="AD21" s="2">
        <v>149</v>
      </c>
      <c r="AG21" s="2" t="s">
        <v>3524</v>
      </c>
      <c r="AH21" s="22">
        <v>56607</v>
      </c>
      <c r="AI21" s="2" t="str">
        <f>CONCATENATE("s/",AC21,"/",AG21,"_sv_",D21,"_str_",AH21," \{",AC21,"\}/")</f>
        <v>s/SRR1542339/Lbo_sv_Australis_str_56607 \{SRR1542339\}/</v>
      </c>
    </row>
    <row r="22" spans="1:54" x14ac:dyDescent="0.2">
      <c r="A22" s="3" t="s">
        <v>231</v>
      </c>
      <c r="B22" s="22">
        <v>56613</v>
      </c>
      <c r="C22" s="2" t="s">
        <v>645</v>
      </c>
      <c r="D22" s="2" t="s">
        <v>645</v>
      </c>
      <c r="E22" s="5">
        <v>1965</v>
      </c>
      <c r="F22" s="2" t="s">
        <v>296</v>
      </c>
      <c r="G22" s="2" t="s">
        <v>297</v>
      </c>
      <c r="H22" s="2" t="s">
        <v>257</v>
      </c>
      <c r="I22" s="2" t="s">
        <v>233</v>
      </c>
      <c r="J22" s="2" t="s">
        <v>258</v>
      </c>
      <c r="K22" s="17">
        <v>3.7586300000000001</v>
      </c>
      <c r="L22" s="33">
        <v>40.299999999999997</v>
      </c>
      <c r="M22" s="2" t="s">
        <v>259</v>
      </c>
      <c r="N22" s="2">
        <v>305</v>
      </c>
      <c r="O22" s="2" t="s">
        <v>15</v>
      </c>
      <c r="R22" s="2" t="s">
        <v>295</v>
      </c>
      <c r="V22" s="2" t="s">
        <v>66</v>
      </c>
      <c r="W22" s="2">
        <v>26833181</v>
      </c>
      <c r="AB22" s="18" t="s">
        <v>3356</v>
      </c>
      <c r="AC22" s="2" t="s">
        <v>295</v>
      </c>
      <c r="AD22" s="2">
        <v>153</v>
      </c>
      <c r="AE22" s="18"/>
      <c r="AF22" s="18"/>
      <c r="AG22" s="2" t="s">
        <v>3524</v>
      </c>
      <c r="AH22" s="22">
        <v>56613</v>
      </c>
      <c r="AI22" s="2" t="str">
        <f>CONCATENATE("s/",AC22,"/",AG22,"_sv_",D22,"_str_",AH22," \{",AC22,"\}/")</f>
        <v>s/SRR1542340/Lbo_sv_Tarassovi_str_56613 \{SRR1542340\}/</v>
      </c>
    </row>
    <row r="23" spans="1:54" x14ac:dyDescent="0.2">
      <c r="A23" s="3" t="s">
        <v>231</v>
      </c>
      <c r="B23" s="22">
        <v>56648</v>
      </c>
      <c r="C23" s="2" t="s">
        <v>309</v>
      </c>
      <c r="D23" s="2" t="s">
        <v>1205</v>
      </c>
      <c r="E23" s="5">
        <v>1971</v>
      </c>
      <c r="F23" s="2" t="s">
        <v>44</v>
      </c>
      <c r="G23" s="2" t="s">
        <v>292</v>
      </c>
      <c r="H23" s="2" t="s">
        <v>251</v>
      </c>
      <c r="I23" s="2" t="s">
        <v>233</v>
      </c>
      <c r="J23" s="2" t="s">
        <v>252</v>
      </c>
      <c r="K23" s="17">
        <v>3.8928199999999999</v>
      </c>
      <c r="L23" s="33">
        <v>40</v>
      </c>
      <c r="M23" s="2" t="s">
        <v>253</v>
      </c>
      <c r="N23" s="2">
        <v>222</v>
      </c>
      <c r="O23" s="2" t="s">
        <v>15</v>
      </c>
      <c r="R23" s="2" t="s">
        <v>291</v>
      </c>
      <c r="V23" s="2" t="s">
        <v>66</v>
      </c>
      <c r="W23" s="2">
        <v>26833181</v>
      </c>
      <c r="AB23" s="2" t="s">
        <v>3356</v>
      </c>
      <c r="AC23" s="2" t="s">
        <v>291</v>
      </c>
      <c r="AD23" s="2">
        <v>149</v>
      </c>
      <c r="AG23" s="2" t="s">
        <v>3524</v>
      </c>
      <c r="AH23" s="22">
        <v>56648</v>
      </c>
      <c r="AI23" s="2" t="str">
        <f>CONCATENATE("s/",AC23,"/",AG23,"_sv_",D23,"_str_",AH23," \{",AC23,"\}/")</f>
        <v>s/SRR1542338/Lbo_sv_Guangdong_str_56648 \{SRR1542338\}/</v>
      </c>
    </row>
    <row r="24" spans="1:54" s="18" customFormat="1" x14ac:dyDescent="0.2">
      <c r="A24" s="3" t="s">
        <v>231</v>
      </c>
      <c r="B24" s="22">
        <v>56664</v>
      </c>
      <c r="C24" s="2" t="s">
        <v>322</v>
      </c>
      <c r="D24" s="2" t="s">
        <v>3310</v>
      </c>
      <c r="E24" s="5">
        <v>1981</v>
      </c>
      <c r="F24" s="2" t="s">
        <v>305</v>
      </c>
      <c r="G24" s="2" t="s">
        <v>299</v>
      </c>
      <c r="H24" s="2" t="s">
        <v>248</v>
      </c>
      <c r="I24" s="2" t="s">
        <v>233</v>
      </c>
      <c r="J24" s="2" t="s">
        <v>249</v>
      </c>
      <c r="K24" s="17">
        <v>3.8601299999999998</v>
      </c>
      <c r="L24" s="33">
        <v>40.1</v>
      </c>
      <c r="M24" s="2" t="s">
        <v>250</v>
      </c>
      <c r="N24" s="2">
        <v>178</v>
      </c>
      <c r="O24" s="2" t="s">
        <v>15</v>
      </c>
      <c r="P24" s="2"/>
      <c r="Q24" s="2"/>
      <c r="R24" s="2" t="s">
        <v>304</v>
      </c>
      <c r="S24" s="2"/>
      <c r="T24" s="2"/>
      <c r="U24" s="2"/>
      <c r="V24" s="2" t="s">
        <v>66</v>
      </c>
      <c r="W24" s="2">
        <v>26833181</v>
      </c>
      <c r="X24" s="2"/>
      <c r="Y24" s="2"/>
      <c r="Z24" s="2"/>
      <c r="AA24" s="2"/>
      <c r="AB24" s="2" t="s">
        <v>3356</v>
      </c>
      <c r="AC24" s="2" t="s">
        <v>304</v>
      </c>
      <c r="AD24" s="2" t="s">
        <v>13</v>
      </c>
      <c r="AE24" s="2"/>
      <c r="AF24" s="2"/>
      <c r="AG24" s="2" t="s">
        <v>3524</v>
      </c>
      <c r="AH24" s="22">
        <v>56664</v>
      </c>
      <c r="AI24" s="2" t="str">
        <f>CONCATENATE("s/",AC24,"/",AG24,"_sv_",D24,"_str_",AH24," \{",AC24,"\}/")</f>
        <v>s/SRR1542344/Lbo_sv_Dehong_str_56664 \{SRR1542344\}/</v>
      </c>
      <c r="AJ24" s="2"/>
      <c r="AK24" s="2"/>
      <c r="AL24" s="2"/>
      <c r="AM24" s="2"/>
      <c r="AN24" s="2"/>
      <c r="AO24" s="2"/>
      <c r="AX24" s="2"/>
      <c r="AY24" s="2"/>
      <c r="AZ24" s="2"/>
      <c r="BA24" s="2"/>
      <c r="BB24" s="2"/>
    </row>
    <row r="25" spans="1:54" x14ac:dyDescent="0.2">
      <c r="A25" s="3" t="s">
        <v>231</v>
      </c>
      <c r="B25" s="22">
        <v>56670</v>
      </c>
      <c r="C25" s="2" t="s">
        <v>645</v>
      </c>
      <c r="D25" s="2" t="s">
        <v>3312</v>
      </c>
      <c r="E25" s="5">
        <v>1960</v>
      </c>
      <c r="F25" s="12" t="s">
        <v>3180</v>
      </c>
      <c r="G25" s="2" t="s">
        <v>299</v>
      </c>
      <c r="H25" s="2" t="s">
        <v>232</v>
      </c>
      <c r="I25" s="2" t="s">
        <v>233</v>
      </c>
      <c r="J25" s="2" t="s">
        <v>234</v>
      </c>
      <c r="K25" s="17">
        <v>3.80098</v>
      </c>
      <c r="L25" s="33">
        <v>40.299999999999997</v>
      </c>
      <c r="M25" s="2" t="s">
        <v>235</v>
      </c>
      <c r="N25" s="2">
        <v>322</v>
      </c>
      <c r="O25" s="2" t="s">
        <v>15</v>
      </c>
      <c r="R25" s="2" t="s">
        <v>298</v>
      </c>
      <c r="V25" s="2" t="s">
        <v>66</v>
      </c>
      <c r="W25" s="2">
        <v>26833181</v>
      </c>
      <c r="AB25" s="18" t="s">
        <v>3356</v>
      </c>
      <c r="AC25" s="2" t="s">
        <v>298</v>
      </c>
      <c r="AD25" s="2" t="s">
        <v>13</v>
      </c>
      <c r="AE25" s="18"/>
      <c r="AF25" s="18"/>
      <c r="AG25" s="2" t="s">
        <v>3524</v>
      </c>
      <c r="AH25" s="22">
        <v>56670</v>
      </c>
      <c r="AI25" s="2" t="str">
        <f>CONCATENATE("s/",AC25,"/",AG25,"_sv_",D25,"_str_",AH25," \{",AC25,"\}/")</f>
        <v>s/SRR1542341/Lbo_sv_Gengma_str_56670 \{SRR1542341\}/</v>
      </c>
    </row>
    <row r="26" spans="1:54" x14ac:dyDescent="0.2">
      <c r="A26" s="3" t="s">
        <v>231</v>
      </c>
      <c r="B26" s="22">
        <v>56676</v>
      </c>
      <c r="C26" s="2" t="s">
        <v>645</v>
      </c>
      <c r="D26" s="2" t="s">
        <v>3311</v>
      </c>
      <c r="E26" s="5">
        <v>1979</v>
      </c>
      <c r="F26" s="2" t="s">
        <v>296</v>
      </c>
      <c r="G26" s="2" t="s">
        <v>299</v>
      </c>
      <c r="H26" s="2" t="s">
        <v>236</v>
      </c>
      <c r="I26" s="2" t="s">
        <v>233</v>
      </c>
      <c r="J26" s="2" t="s">
        <v>237</v>
      </c>
      <c r="K26" s="17">
        <v>3.75021</v>
      </c>
      <c r="L26" s="33">
        <v>40.299999999999997</v>
      </c>
      <c r="M26" s="2" t="s">
        <v>238</v>
      </c>
      <c r="N26" s="2">
        <v>301</v>
      </c>
      <c r="O26" s="2" t="s">
        <v>15</v>
      </c>
      <c r="R26" s="2" t="s">
        <v>300</v>
      </c>
      <c r="V26" s="2" t="s">
        <v>66</v>
      </c>
      <c r="W26" s="2">
        <v>26833181</v>
      </c>
      <c r="AB26" s="2" t="s">
        <v>3356</v>
      </c>
      <c r="AC26" s="2" t="s">
        <v>300</v>
      </c>
      <c r="AD26" s="2">
        <v>153</v>
      </c>
      <c r="AG26" s="2" t="s">
        <v>3524</v>
      </c>
      <c r="AH26" s="22">
        <v>56676</v>
      </c>
      <c r="AI26" s="2" t="str">
        <f>CONCATENATE("s/",AC26,"/",AG26,"_sv_",D26,"_str_",AH26," \{",AC26,"\}/")</f>
        <v>s/SRR1542342/Lbo_sv_Moldaviae_str_56676 \{SRR1542342\}/</v>
      </c>
    </row>
    <row r="27" spans="1:54" x14ac:dyDescent="0.2">
      <c r="A27" s="3" t="s">
        <v>231</v>
      </c>
      <c r="B27" s="22">
        <v>200701203</v>
      </c>
      <c r="C27" s="2" t="s">
        <v>337</v>
      </c>
      <c r="D27" s="14" t="s">
        <v>13</v>
      </c>
      <c r="E27" s="5"/>
      <c r="F27" s="2" t="s">
        <v>296</v>
      </c>
      <c r="G27" s="2" t="s">
        <v>341</v>
      </c>
      <c r="H27" s="2" t="s">
        <v>275</v>
      </c>
      <c r="I27" s="2" t="s">
        <v>276</v>
      </c>
      <c r="J27" s="2" t="s">
        <v>277</v>
      </c>
      <c r="K27" s="17">
        <v>3.97322</v>
      </c>
      <c r="L27" s="33">
        <v>40.200000000000003</v>
      </c>
      <c r="M27" s="2" t="s">
        <v>278</v>
      </c>
      <c r="N27" s="2">
        <v>111</v>
      </c>
      <c r="O27" s="2" t="s">
        <v>15</v>
      </c>
      <c r="S27" s="2" t="s">
        <v>358</v>
      </c>
      <c r="V27" s="2" t="s">
        <v>35</v>
      </c>
      <c r="X27" s="2" t="s">
        <v>359</v>
      </c>
      <c r="AA27" s="12" t="s">
        <v>3714</v>
      </c>
      <c r="AB27" s="2" t="s">
        <v>3356</v>
      </c>
      <c r="AC27" s="2" t="s">
        <v>3402</v>
      </c>
      <c r="AD27" s="2" t="s">
        <v>13</v>
      </c>
      <c r="AE27" s="2" t="s">
        <v>3390</v>
      </c>
      <c r="AF27" s="2" t="s">
        <v>3402</v>
      </c>
      <c r="AG27" s="2" t="s">
        <v>3524</v>
      </c>
      <c r="AH27" s="22">
        <v>200701203</v>
      </c>
      <c r="AI27" s="2" t="str">
        <f>CONCATENATE("s/",AC27,"/",AG27,"_sv_",D27,"_str_",AH27," \{",AC27,"\}/")</f>
        <v>s/Lbo_96/Lbo_sv_-_str_200701203 \{Lbo_96\}/</v>
      </c>
    </row>
    <row r="28" spans="1:54" x14ac:dyDescent="0.2">
      <c r="A28" s="3" t="s">
        <v>231</v>
      </c>
      <c r="B28" s="22">
        <v>200801910</v>
      </c>
      <c r="D28" s="2" t="s">
        <v>334</v>
      </c>
      <c r="E28" s="5"/>
      <c r="F28" s="2" t="s">
        <v>296</v>
      </c>
      <c r="G28" s="2" t="s">
        <v>335</v>
      </c>
      <c r="H28" s="2" t="s">
        <v>189</v>
      </c>
      <c r="I28" s="2" t="s">
        <v>190</v>
      </c>
      <c r="J28" s="2" t="s">
        <v>191</v>
      </c>
      <c r="K28" s="17">
        <v>3.9704799999999998</v>
      </c>
      <c r="L28" s="33">
        <v>40</v>
      </c>
      <c r="M28" s="2" t="s">
        <v>192</v>
      </c>
      <c r="N28" s="2">
        <v>22</v>
      </c>
      <c r="O28" s="2" t="s">
        <v>15</v>
      </c>
      <c r="R28" s="2" t="s">
        <v>332</v>
      </c>
      <c r="S28" s="2" t="s">
        <v>333</v>
      </c>
      <c r="V28" s="2" t="s">
        <v>35</v>
      </c>
      <c r="X28" s="2" t="s">
        <v>359</v>
      </c>
      <c r="AB28" s="2" t="s">
        <v>3356</v>
      </c>
      <c r="AC28" s="2" t="s">
        <v>332</v>
      </c>
      <c r="AD28" s="2">
        <v>149</v>
      </c>
      <c r="AG28" s="2" t="s">
        <v>3524</v>
      </c>
      <c r="AH28" s="22">
        <v>200801910</v>
      </c>
      <c r="AI28" s="2" t="str">
        <f>CONCATENATE("s/",AC28,"/",AG28,"_sv_",D28,"_str_",AH28," \{",AC28,"\}/")</f>
        <v>s/SRR513125/Lbo_sv_Castellonis_str_200801910 \{SRR513125\}/</v>
      </c>
    </row>
    <row r="29" spans="1:54" x14ac:dyDescent="0.2">
      <c r="A29" s="3" t="s">
        <v>231</v>
      </c>
      <c r="B29" s="22">
        <v>200801926</v>
      </c>
      <c r="C29" s="2" t="s">
        <v>337</v>
      </c>
      <c r="D29" s="14" t="s">
        <v>13</v>
      </c>
      <c r="E29" s="5"/>
      <c r="F29" s="2" t="s">
        <v>296</v>
      </c>
      <c r="G29" s="2" t="s">
        <v>341</v>
      </c>
      <c r="H29" s="2" t="s">
        <v>202</v>
      </c>
      <c r="I29" s="2" t="s">
        <v>203</v>
      </c>
      <c r="J29" s="2" t="s">
        <v>204</v>
      </c>
      <c r="K29" s="17">
        <v>3.9743900000000001</v>
      </c>
      <c r="L29" s="33">
        <v>40.200000000000003</v>
      </c>
      <c r="M29" s="2" t="s">
        <v>205</v>
      </c>
      <c r="N29" s="2">
        <v>39</v>
      </c>
      <c r="O29" s="2" t="s">
        <v>15</v>
      </c>
      <c r="R29" s="2" t="s">
        <v>342</v>
      </c>
      <c r="S29" s="2" t="s">
        <v>343</v>
      </c>
      <c r="V29" s="2" t="s">
        <v>35</v>
      </c>
      <c r="X29" s="2" t="s">
        <v>359</v>
      </c>
      <c r="AB29" s="2" t="s">
        <v>3356</v>
      </c>
      <c r="AC29" s="2" t="s">
        <v>342</v>
      </c>
      <c r="AD29" s="2" t="s">
        <v>13</v>
      </c>
      <c r="AG29" s="2" t="s">
        <v>3524</v>
      </c>
      <c r="AH29" s="22">
        <v>200801926</v>
      </c>
      <c r="AI29" s="2" t="str">
        <f>CONCATENATE("s/",AC29,"/",AG29,"_sv_",D29,"_str_",AH29," \{",AC29,"\}/")</f>
        <v>s/SRR507774/Lbo_sv_-_str_200801926 \{SRR507774\}/</v>
      </c>
    </row>
    <row r="30" spans="1:54" x14ac:dyDescent="0.2">
      <c r="A30" s="3" t="s">
        <v>231</v>
      </c>
      <c r="B30" s="22">
        <v>200901868</v>
      </c>
      <c r="D30" s="2" t="s">
        <v>360</v>
      </c>
      <c r="E30" s="5"/>
      <c r="F30" s="2" t="s">
        <v>296</v>
      </c>
      <c r="G30" s="2" t="s">
        <v>341</v>
      </c>
      <c r="H30" s="2" t="s">
        <v>279</v>
      </c>
      <c r="I30" s="2" t="s">
        <v>280</v>
      </c>
      <c r="J30" s="2" t="s">
        <v>281</v>
      </c>
      <c r="K30" s="17">
        <v>4.2676299999999996</v>
      </c>
      <c r="L30" s="33">
        <v>40.299999999999997</v>
      </c>
      <c r="M30" s="2" t="s">
        <v>282</v>
      </c>
      <c r="N30" s="2">
        <v>144</v>
      </c>
      <c r="O30" s="2" t="s">
        <v>15</v>
      </c>
      <c r="S30" s="2" t="s">
        <v>361</v>
      </c>
      <c r="V30" s="2" t="s">
        <v>35</v>
      </c>
      <c r="X30" s="2" t="s">
        <v>359</v>
      </c>
      <c r="AA30" s="12" t="s">
        <v>3714</v>
      </c>
      <c r="AB30" s="2" t="s">
        <v>3356</v>
      </c>
      <c r="AC30" s="2" t="s">
        <v>3403</v>
      </c>
      <c r="AD30" s="2" t="s">
        <v>13</v>
      </c>
      <c r="AE30" s="2" t="s">
        <v>3390</v>
      </c>
      <c r="AF30" s="2" t="s">
        <v>3403</v>
      </c>
      <c r="AG30" s="2" t="s">
        <v>3524</v>
      </c>
      <c r="AH30" s="22">
        <v>200901868</v>
      </c>
      <c r="AI30" s="2" t="str">
        <f>CONCATENATE("s/",AC30,"/",AG30,"_sv_",D30,"_str_",AH30," \{",AC30,"\}/")</f>
        <v>s/Lbo_95/Lbo_sv_Pomona_str_200901868 \{Lbo_95\}/</v>
      </c>
    </row>
    <row r="31" spans="1:54" x14ac:dyDescent="0.2">
      <c r="A31" s="3" t="s">
        <v>231</v>
      </c>
      <c r="B31" s="22">
        <v>201000851</v>
      </c>
      <c r="D31" s="2" t="s">
        <v>337</v>
      </c>
      <c r="E31" s="5"/>
      <c r="F31" s="2" t="s">
        <v>296</v>
      </c>
      <c r="G31" s="2" t="s">
        <v>341</v>
      </c>
      <c r="H31" s="2" t="s">
        <v>198</v>
      </c>
      <c r="I31" s="2" t="s">
        <v>199</v>
      </c>
      <c r="J31" s="2" t="s">
        <v>200</v>
      </c>
      <c r="K31" s="17">
        <v>3.97376</v>
      </c>
      <c r="L31" s="33">
        <v>40.200000000000003</v>
      </c>
      <c r="M31" s="2" t="s">
        <v>201</v>
      </c>
      <c r="N31" s="2">
        <v>41</v>
      </c>
      <c r="O31" s="2" t="s">
        <v>15</v>
      </c>
      <c r="R31" s="2" t="s">
        <v>339</v>
      </c>
      <c r="S31" s="2" t="s">
        <v>340</v>
      </c>
      <c r="V31" s="2" t="s">
        <v>35</v>
      </c>
      <c r="X31" s="2" t="s">
        <v>359</v>
      </c>
      <c r="AA31" s="12"/>
      <c r="AB31" s="2" t="s">
        <v>3356</v>
      </c>
      <c r="AC31" s="2" t="s">
        <v>339</v>
      </c>
      <c r="AD31" s="2" t="s">
        <v>13</v>
      </c>
      <c r="AG31" s="2" t="s">
        <v>3524</v>
      </c>
      <c r="AH31" s="22">
        <v>201000851</v>
      </c>
      <c r="AI31" s="2" t="str">
        <f>CONCATENATE("s/",AC31,"/",AG31,"_sv_",D31,"_str_",AH31," \{",AC31,"\}/")</f>
        <v>s/SRR397969/Lbo_sv_Mini_str_201000851 \{SRR397969\}/</v>
      </c>
    </row>
    <row r="32" spans="1:54" x14ac:dyDescent="0.2">
      <c r="A32" s="3" t="s">
        <v>231</v>
      </c>
      <c r="B32" s="22" t="s">
        <v>160</v>
      </c>
      <c r="C32" s="2" t="s">
        <v>309</v>
      </c>
      <c r="D32" s="2" t="s">
        <v>309</v>
      </c>
      <c r="E32" s="5">
        <v>2010</v>
      </c>
      <c r="F32" s="2" t="s">
        <v>289</v>
      </c>
      <c r="G32" s="2" t="s">
        <v>631</v>
      </c>
      <c r="H32" s="2" t="s">
        <v>161</v>
      </c>
      <c r="I32" s="2" t="s">
        <v>162</v>
      </c>
      <c r="J32" s="2" t="s">
        <v>163</v>
      </c>
      <c r="K32" s="17">
        <v>3.9125999999999999</v>
      </c>
      <c r="L32" s="33">
        <v>40.200000000000003</v>
      </c>
      <c r="M32" s="2" t="s">
        <v>13</v>
      </c>
      <c r="N32" s="2">
        <v>2</v>
      </c>
      <c r="O32" s="2" t="s">
        <v>79</v>
      </c>
      <c r="R32" s="2" t="s">
        <v>308</v>
      </c>
      <c r="V32" s="2" t="s">
        <v>310</v>
      </c>
      <c r="W32" s="2" t="s">
        <v>311</v>
      </c>
      <c r="AA32" s="12" t="s">
        <v>3719</v>
      </c>
      <c r="AB32" s="2" t="s">
        <v>3356</v>
      </c>
      <c r="AC32" s="2" t="s">
        <v>3366</v>
      </c>
      <c r="AD32" s="2">
        <v>149</v>
      </c>
      <c r="AE32" s="2" t="s">
        <v>3389</v>
      </c>
      <c r="AF32" s="2" t="s">
        <v>3366</v>
      </c>
      <c r="AG32" s="2" t="s">
        <v>3524</v>
      </c>
      <c r="AH32" s="22" t="s">
        <v>160</v>
      </c>
      <c r="AI32" s="2" t="str">
        <f>CONCATENATE("s/",AC32,"/",AG32,"_sv_",D32,"_str_",AH32," \{",AC32,"\}/")</f>
        <v>s/Lbo_01/Lbo_sv_Ballum_str_4E \{Lbo_01\}/</v>
      </c>
    </row>
    <row r="33" spans="1:35" x14ac:dyDescent="0.2">
      <c r="A33" s="3" t="s">
        <v>231</v>
      </c>
      <c r="B33" s="22" t="s">
        <v>140</v>
      </c>
      <c r="D33" s="2" t="s">
        <v>283</v>
      </c>
      <c r="E33" s="5">
        <v>2014</v>
      </c>
      <c r="F33" s="2" t="s">
        <v>712</v>
      </c>
      <c r="G33" s="2" t="s">
        <v>312</v>
      </c>
      <c r="H33" s="2" t="s">
        <v>141</v>
      </c>
      <c r="I33" s="2" t="s">
        <v>142</v>
      </c>
      <c r="J33" s="2" t="s">
        <v>143</v>
      </c>
      <c r="K33" s="17">
        <v>3.9470700000000001</v>
      </c>
      <c r="L33" s="33">
        <v>40.491900000000001</v>
      </c>
      <c r="M33" s="2" t="s">
        <v>13</v>
      </c>
      <c r="N33" s="2">
        <v>2</v>
      </c>
      <c r="O33" s="2" t="s">
        <v>79</v>
      </c>
      <c r="R33" s="2" t="s">
        <v>109</v>
      </c>
      <c r="V33" s="2" t="s">
        <v>313</v>
      </c>
      <c r="W33" s="2">
        <v>26770734</v>
      </c>
      <c r="AA33" s="12" t="s">
        <v>3719</v>
      </c>
      <c r="AB33" s="2" t="s">
        <v>3356</v>
      </c>
      <c r="AC33" s="2" t="s">
        <v>3368</v>
      </c>
      <c r="AD33" s="2">
        <v>152</v>
      </c>
      <c r="AE33" s="2" t="s">
        <v>3389</v>
      </c>
      <c r="AF33" s="2" t="s">
        <v>3368</v>
      </c>
      <c r="AG33" s="2" t="s">
        <v>3524</v>
      </c>
      <c r="AH33" s="22" t="s">
        <v>140</v>
      </c>
      <c r="AI33" s="2" t="str">
        <f>CONCATENATE("s/",AC33,"/",AG33,"_sv_",D33,"_str_",AH33," \{",AC33,"\}/")</f>
        <v>s/Lbo_03/Lbo_sv_Hardjobovis_str_BK-30 \{Lbo_03\}/</v>
      </c>
    </row>
    <row r="34" spans="1:35" x14ac:dyDescent="0.2">
      <c r="A34" s="3" t="s">
        <v>231</v>
      </c>
      <c r="B34" s="22" t="s">
        <v>148</v>
      </c>
      <c r="D34" s="2" t="s">
        <v>283</v>
      </c>
      <c r="E34" s="5">
        <v>2014</v>
      </c>
      <c r="F34" s="2" t="s">
        <v>712</v>
      </c>
      <c r="G34" s="2" t="s">
        <v>312</v>
      </c>
      <c r="H34" s="2" t="s">
        <v>149</v>
      </c>
      <c r="I34" s="2" t="s">
        <v>150</v>
      </c>
      <c r="J34" s="2" t="s">
        <v>151</v>
      </c>
      <c r="K34" s="17">
        <v>3.9678</v>
      </c>
      <c r="L34" s="33">
        <v>40.584000000000003</v>
      </c>
      <c r="M34" s="2" t="s">
        <v>13</v>
      </c>
      <c r="N34" s="2">
        <v>2</v>
      </c>
      <c r="O34" s="2" t="s">
        <v>79</v>
      </c>
      <c r="R34" s="2" t="s">
        <v>109</v>
      </c>
      <c r="V34" s="2" t="s">
        <v>313</v>
      </c>
      <c r="W34" s="2">
        <v>26770734</v>
      </c>
      <c r="AA34" s="12" t="s">
        <v>3719</v>
      </c>
      <c r="AB34" s="2" t="s">
        <v>3356</v>
      </c>
      <c r="AC34" s="2" t="s">
        <v>3369</v>
      </c>
      <c r="AD34" s="2">
        <v>152</v>
      </c>
      <c r="AE34" s="2" t="s">
        <v>3389</v>
      </c>
      <c r="AF34" s="2" t="s">
        <v>3369</v>
      </c>
      <c r="AG34" s="2" t="s">
        <v>3524</v>
      </c>
      <c r="AH34" s="22" t="s">
        <v>148</v>
      </c>
      <c r="AI34" s="2" t="str">
        <f>CONCATENATE("s/",AC34,"/",AG34,"_sv_",D34,"_str_",AH34," \{",AC34,"\}/")</f>
        <v>s/Lbo_04/Lbo_sv_Hardjobovis_str_BK-6 \{Lbo_04\}/</v>
      </c>
    </row>
    <row r="35" spans="1:35" x14ac:dyDescent="0.2">
      <c r="A35" s="6" t="s">
        <v>231</v>
      </c>
      <c r="B35" s="44" t="s">
        <v>152</v>
      </c>
      <c r="C35" s="18"/>
      <c r="D35" s="18" t="s">
        <v>283</v>
      </c>
      <c r="E35" s="45">
        <v>2014</v>
      </c>
      <c r="F35" s="2" t="s">
        <v>712</v>
      </c>
      <c r="G35" s="18" t="s">
        <v>312</v>
      </c>
      <c r="H35" s="18" t="s">
        <v>153</v>
      </c>
      <c r="I35" s="18" t="s">
        <v>154</v>
      </c>
      <c r="J35" s="18" t="s">
        <v>155</v>
      </c>
      <c r="K35" s="19">
        <v>3.94909</v>
      </c>
      <c r="L35" s="34">
        <v>40.483899999999998</v>
      </c>
      <c r="M35" s="18" t="s">
        <v>13</v>
      </c>
      <c r="N35" s="18">
        <v>2</v>
      </c>
      <c r="O35" s="18" t="s">
        <v>79</v>
      </c>
      <c r="P35" s="18"/>
      <c r="Q35" s="18"/>
      <c r="R35" s="18" t="s">
        <v>109</v>
      </c>
      <c r="S35" s="18"/>
      <c r="T35" s="18"/>
      <c r="U35" s="18"/>
      <c r="V35" s="18" t="s">
        <v>313</v>
      </c>
      <c r="W35" s="18">
        <v>26770734</v>
      </c>
      <c r="X35" s="18"/>
      <c r="Y35" s="18"/>
      <c r="AA35" s="2" t="s">
        <v>3719</v>
      </c>
      <c r="AB35" s="2" t="s">
        <v>3356</v>
      </c>
      <c r="AC35" s="2" t="s">
        <v>3370</v>
      </c>
      <c r="AD35" s="2">
        <v>152</v>
      </c>
      <c r="AE35" s="2" t="s">
        <v>3389</v>
      </c>
      <c r="AF35" s="2" t="s">
        <v>3370</v>
      </c>
      <c r="AG35" s="2" t="s">
        <v>3524</v>
      </c>
      <c r="AH35" s="44" t="s">
        <v>152</v>
      </c>
      <c r="AI35" s="2" t="str">
        <f>CONCATENATE("s/",AC35,"/",AG35,"_sv_",D35,"_str_",AH35," \{",AC35,"\}/")</f>
        <v>s/Lbo_05/Lbo_sv_Hardjobovis_str_BK-9 \{Lbo_05\}/</v>
      </c>
    </row>
    <row r="36" spans="1:35" x14ac:dyDescent="0.2">
      <c r="A36" s="3" t="s">
        <v>231</v>
      </c>
      <c r="B36" s="22" t="s">
        <v>368</v>
      </c>
      <c r="D36" s="2" t="s">
        <v>383</v>
      </c>
      <c r="E36" s="5"/>
      <c r="F36" s="2" t="s">
        <v>317</v>
      </c>
      <c r="G36" s="2" t="s">
        <v>384</v>
      </c>
      <c r="H36" s="2" t="s">
        <v>367</v>
      </c>
      <c r="I36" s="2" t="s">
        <v>366</v>
      </c>
      <c r="K36" s="17"/>
      <c r="L36" s="33"/>
      <c r="O36" s="2" t="s">
        <v>3353</v>
      </c>
      <c r="Q36" s="2" t="s">
        <v>3354</v>
      </c>
      <c r="V36" s="2" t="s">
        <v>35</v>
      </c>
      <c r="X36" s="2" t="s">
        <v>829</v>
      </c>
      <c r="AA36" s="2" t="s">
        <v>3720</v>
      </c>
      <c r="AB36" s="2" t="s">
        <v>3356</v>
      </c>
      <c r="AC36" s="2" t="s">
        <v>3487</v>
      </c>
      <c r="AD36" s="2" t="s">
        <v>3479</v>
      </c>
      <c r="AG36" s="2" t="s">
        <v>3524</v>
      </c>
      <c r="AH36" s="22" t="s">
        <v>3712</v>
      </c>
      <c r="AI36" s="2" t="str">
        <f>CONCATENATE("s/",AC36,"/",AG36,"_sv_",D36,"_str_",AH36," \{",AC36,"\}/")</f>
        <v>s/Excluded/Lbo_sv_Poi_str_Brem-171 \{Excluded\}/</v>
      </c>
    </row>
    <row r="37" spans="1:35" x14ac:dyDescent="0.2">
      <c r="A37" s="3" t="s">
        <v>231</v>
      </c>
      <c r="B37" s="22" t="s">
        <v>164</v>
      </c>
      <c r="C37" s="2" t="s">
        <v>315</v>
      </c>
      <c r="D37" s="14" t="s">
        <v>13</v>
      </c>
      <c r="E37" s="5"/>
      <c r="F37" s="2" t="s">
        <v>317</v>
      </c>
      <c r="G37" s="2" t="s">
        <v>316</v>
      </c>
      <c r="H37" s="2" t="s">
        <v>165</v>
      </c>
      <c r="I37" s="2" t="s">
        <v>166</v>
      </c>
      <c r="J37" s="2" t="s">
        <v>167</v>
      </c>
      <c r="K37" s="17">
        <v>3.8298199999999998</v>
      </c>
      <c r="L37" s="33">
        <v>40.200000000000003</v>
      </c>
      <c r="M37" s="2" t="s">
        <v>168</v>
      </c>
      <c r="N37" s="2">
        <v>140</v>
      </c>
      <c r="O37" s="2" t="s">
        <v>15</v>
      </c>
      <c r="R37" s="2" t="s">
        <v>320</v>
      </c>
      <c r="S37" s="2" t="s">
        <v>321</v>
      </c>
      <c r="V37" s="2" t="s">
        <v>35</v>
      </c>
      <c r="X37" s="2" t="s">
        <v>829</v>
      </c>
      <c r="AB37" s="2" t="s">
        <v>3356</v>
      </c>
      <c r="AC37" s="2" t="s">
        <v>320</v>
      </c>
      <c r="AD37" s="2">
        <v>155</v>
      </c>
      <c r="AG37" s="2" t="s">
        <v>3524</v>
      </c>
      <c r="AH37" s="22" t="s">
        <v>3547</v>
      </c>
      <c r="AI37" s="2" t="str">
        <f>CONCATENATE("s/",AC37,"/",AG37,"_sv_",D37,"_str_",AH37," \{",AC37,"\}/")</f>
        <v>s/SRR507731/Lbo_sv_-_str_Brem-307 \{SRR507731\}/</v>
      </c>
    </row>
    <row r="38" spans="1:35" x14ac:dyDescent="0.2">
      <c r="A38" s="3" t="s">
        <v>231</v>
      </c>
      <c r="B38" s="22" t="s">
        <v>169</v>
      </c>
      <c r="C38" s="2" t="s">
        <v>315</v>
      </c>
      <c r="D38" s="14" t="s">
        <v>13</v>
      </c>
      <c r="E38" s="5"/>
      <c r="F38" s="2" t="s">
        <v>317</v>
      </c>
      <c r="G38" s="2" t="s">
        <v>316</v>
      </c>
      <c r="H38" s="2" t="s">
        <v>170</v>
      </c>
      <c r="I38" s="2" t="s">
        <v>171</v>
      </c>
      <c r="J38" s="2" t="s">
        <v>172</v>
      </c>
      <c r="K38" s="17">
        <v>3.8338100000000002</v>
      </c>
      <c r="L38" s="33">
        <v>40.200000000000003</v>
      </c>
      <c r="M38" s="2" t="s">
        <v>173</v>
      </c>
      <c r="N38" s="2">
        <v>49</v>
      </c>
      <c r="O38" s="2" t="s">
        <v>15</v>
      </c>
      <c r="R38" s="2" t="s">
        <v>318</v>
      </c>
      <c r="S38" s="2" t="s">
        <v>319</v>
      </c>
      <c r="V38" s="2" t="s">
        <v>35</v>
      </c>
      <c r="X38" s="2" t="s">
        <v>829</v>
      </c>
      <c r="AB38" s="2" t="s">
        <v>3356</v>
      </c>
      <c r="AC38" s="2" t="s">
        <v>318</v>
      </c>
      <c r="AD38" s="2">
        <v>155</v>
      </c>
      <c r="AG38" s="2" t="s">
        <v>3524</v>
      </c>
      <c r="AH38" s="22" t="s">
        <v>3546</v>
      </c>
      <c r="AI38" s="2" t="str">
        <f>CONCATENATE("s/",AC38,"/",AG38,"_sv_",D38,"_str_",AH38," \{",AC38,"\}/")</f>
        <v>s/SRR507730/Lbo_sv_-_str_Brem-328 \{SRR507730\}/</v>
      </c>
    </row>
    <row r="39" spans="1:35" x14ac:dyDescent="0.2">
      <c r="A39" s="3" t="s">
        <v>231</v>
      </c>
      <c r="B39" s="22" t="s">
        <v>133</v>
      </c>
      <c r="D39" s="2" t="s">
        <v>283</v>
      </c>
      <c r="E39" s="5">
        <v>1990</v>
      </c>
      <c r="F39" s="2" t="s">
        <v>712</v>
      </c>
      <c r="G39" s="2" t="s">
        <v>285</v>
      </c>
      <c r="H39" s="2" t="s">
        <v>134</v>
      </c>
      <c r="I39" s="2" t="s">
        <v>135</v>
      </c>
      <c r="J39" s="2" t="s">
        <v>136</v>
      </c>
      <c r="K39" s="17">
        <v>3.8762300000000001</v>
      </c>
      <c r="L39" s="33">
        <v>40.215499999999999</v>
      </c>
      <c r="M39" s="2" t="s">
        <v>13</v>
      </c>
      <c r="N39" s="2">
        <v>2</v>
      </c>
      <c r="O39" s="2" t="s">
        <v>79</v>
      </c>
      <c r="P39" s="2" t="s">
        <v>109</v>
      </c>
      <c r="V39" s="2" t="s">
        <v>121</v>
      </c>
      <c r="W39" s="2">
        <v>16973745</v>
      </c>
      <c r="AA39" s="2" t="s">
        <v>3719</v>
      </c>
      <c r="AB39" s="2" t="s">
        <v>3356</v>
      </c>
      <c r="AC39" s="2" t="s">
        <v>3371</v>
      </c>
      <c r="AD39" s="2">
        <v>152</v>
      </c>
      <c r="AE39" s="2" t="s">
        <v>3388</v>
      </c>
      <c r="AF39" s="2" t="s">
        <v>3371</v>
      </c>
      <c r="AG39" s="2" t="s">
        <v>3524</v>
      </c>
      <c r="AH39" s="22" t="s">
        <v>133</v>
      </c>
      <c r="AI39" s="2" t="str">
        <f>CONCATENATE("s/",AC39,"/",AG39,"_sv_",D39,"_str_",AH39," \{",AC39,"\}/")</f>
        <v>s/Lbo_06/Lbo_sv_Hardjobovis_str_JB197 \{Lbo_06\}/</v>
      </c>
    </row>
    <row r="40" spans="1:35" x14ac:dyDescent="0.2">
      <c r="A40" s="3" t="s">
        <v>231</v>
      </c>
      <c r="B40" s="22" t="s">
        <v>216</v>
      </c>
      <c r="D40" s="2" t="s">
        <v>322</v>
      </c>
      <c r="E40" s="5"/>
      <c r="F40" s="2" t="s">
        <v>296</v>
      </c>
      <c r="G40" s="2" t="s">
        <v>323</v>
      </c>
      <c r="H40" s="2" t="s">
        <v>217</v>
      </c>
      <c r="I40" s="2" t="s">
        <v>218</v>
      </c>
      <c r="J40" s="2" t="s">
        <v>219</v>
      </c>
      <c r="K40" s="17">
        <v>3.8795600000000001</v>
      </c>
      <c r="L40" s="33">
        <v>40.1</v>
      </c>
      <c r="M40" s="2" t="s">
        <v>220</v>
      </c>
      <c r="N40" s="2">
        <v>93</v>
      </c>
      <c r="O40" s="2" t="s">
        <v>15</v>
      </c>
      <c r="R40" s="2" t="s">
        <v>348</v>
      </c>
      <c r="V40" s="2" t="s">
        <v>35</v>
      </c>
      <c r="X40" s="2" t="s">
        <v>357</v>
      </c>
      <c r="Z40" s="2" t="s">
        <v>3192</v>
      </c>
      <c r="AB40" s="2" t="s">
        <v>3356</v>
      </c>
      <c r="AC40" s="2" t="s">
        <v>348</v>
      </c>
      <c r="AD40" s="2">
        <v>143</v>
      </c>
      <c r="AG40" s="2" t="s">
        <v>3524</v>
      </c>
      <c r="AH40" s="22" t="s">
        <v>216</v>
      </c>
      <c r="AI40" s="2" t="str">
        <f>CONCATENATE("s/",AC40,"/",AG40,"_sv_",D40,"_str_",AH40," \{",AC40,"\}/")</f>
        <v>s/SRR717750/Lbo_sv_Javanica_str_L0066 \{SRR717750\}/</v>
      </c>
    </row>
    <row r="41" spans="1:35" x14ac:dyDescent="0.2">
      <c r="A41" s="3" t="s">
        <v>231</v>
      </c>
      <c r="B41" s="22" t="s">
        <v>270</v>
      </c>
      <c r="D41" s="2" t="s">
        <v>322</v>
      </c>
      <c r="E41" s="5"/>
      <c r="F41" s="2" t="s">
        <v>296</v>
      </c>
      <c r="G41" s="2" t="s">
        <v>323</v>
      </c>
      <c r="H41" s="2" t="s">
        <v>271</v>
      </c>
      <c r="I41" s="2" t="s">
        <v>272</v>
      </c>
      <c r="J41" s="2" t="s">
        <v>273</v>
      </c>
      <c r="K41" s="17">
        <v>3.8551899999999999</v>
      </c>
      <c r="L41" s="33">
        <v>40.1</v>
      </c>
      <c r="M41" s="2" t="s">
        <v>274</v>
      </c>
      <c r="N41" s="2">
        <v>178</v>
      </c>
      <c r="O41" s="2" t="s">
        <v>15</v>
      </c>
      <c r="R41" s="2" t="s">
        <v>356</v>
      </c>
      <c r="V41" s="2" t="s">
        <v>35</v>
      </c>
      <c r="X41" s="2" t="s">
        <v>357</v>
      </c>
      <c r="AB41" s="2" t="s">
        <v>3356</v>
      </c>
      <c r="AC41" s="2" t="s">
        <v>356</v>
      </c>
      <c r="AD41" s="2">
        <v>143</v>
      </c>
      <c r="AG41" s="2" t="s">
        <v>3524</v>
      </c>
      <c r="AH41" s="22" t="s">
        <v>270</v>
      </c>
      <c r="AI41" s="2" t="str">
        <f>CONCATENATE("s/",AC41,"/",AG41,"_sv_",D41,"_str_",AH41," \{",AC41,"\}/")</f>
        <v>s/SRR353590/Lbo_sv_Javanica_str_L0864 \{SRR353590\}/</v>
      </c>
    </row>
    <row r="42" spans="1:35" x14ac:dyDescent="0.2">
      <c r="A42" s="3" t="s">
        <v>231</v>
      </c>
      <c r="B42" s="22" t="s">
        <v>129</v>
      </c>
      <c r="D42" s="2" t="s">
        <v>283</v>
      </c>
      <c r="E42" s="5">
        <v>2000</v>
      </c>
      <c r="F42" s="2" t="s">
        <v>296</v>
      </c>
      <c r="G42" s="2" t="s">
        <v>284</v>
      </c>
      <c r="H42" s="2" t="s">
        <v>130</v>
      </c>
      <c r="I42" s="2" t="s">
        <v>131</v>
      </c>
      <c r="J42" s="2" t="s">
        <v>132</v>
      </c>
      <c r="K42" s="17">
        <v>3.9317799999999998</v>
      </c>
      <c r="L42" s="33">
        <v>40.200000000000003</v>
      </c>
      <c r="M42" s="2" t="s">
        <v>13</v>
      </c>
      <c r="N42" s="2">
        <v>2</v>
      </c>
      <c r="O42" s="2" t="s">
        <v>79</v>
      </c>
      <c r="P42" s="2" t="s">
        <v>109</v>
      </c>
      <c r="V42" s="2" t="s">
        <v>121</v>
      </c>
      <c r="W42" s="2">
        <v>16973745</v>
      </c>
      <c r="AA42" s="2" t="s">
        <v>3719</v>
      </c>
      <c r="AB42" s="2" t="s">
        <v>3356</v>
      </c>
      <c r="AC42" s="2" t="s">
        <v>3372</v>
      </c>
      <c r="AD42" s="2">
        <v>152</v>
      </c>
      <c r="AE42" s="2" t="s">
        <v>3388</v>
      </c>
      <c r="AF42" s="2" t="s">
        <v>3372</v>
      </c>
      <c r="AG42" s="2" t="s">
        <v>3524</v>
      </c>
      <c r="AH42" s="22" t="s">
        <v>129</v>
      </c>
      <c r="AI42" s="2" t="str">
        <f>CONCATENATE("s/",AC42,"/",AG42,"_sv_",D42,"_str_",AH42," \{",AC42,"\}/")</f>
        <v>s/Lbo_07/Lbo_sv_Hardjobovis_str_L550 \{Lbo_07\}/</v>
      </c>
    </row>
    <row r="43" spans="1:35" x14ac:dyDescent="0.2">
      <c r="A43" s="3" t="s">
        <v>231</v>
      </c>
      <c r="B43" s="22" t="s">
        <v>206</v>
      </c>
      <c r="D43" s="2" t="s">
        <v>283</v>
      </c>
      <c r="E43" s="5"/>
      <c r="F43" s="2" t="s">
        <v>345</v>
      </c>
      <c r="G43" s="2" t="s">
        <v>346</v>
      </c>
      <c r="H43" s="2" t="s">
        <v>207</v>
      </c>
      <c r="I43" s="2" t="s">
        <v>208</v>
      </c>
      <c r="J43" s="2" t="s">
        <v>209</v>
      </c>
      <c r="K43" s="17">
        <v>3.7741699999999998</v>
      </c>
      <c r="L43" s="33">
        <v>40.299999999999997</v>
      </c>
      <c r="M43" s="2" t="s">
        <v>210</v>
      </c>
      <c r="N43" s="2">
        <v>198</v>
      </c>
      <c r="O43" s="2" t="s">
        <v>15</v>
      </c>
      <c r="R43" s="2" t="s">
        <v>344</v>
      </c>
      <c r="V43" s="2" t="s">
        <v>35</v>
      </c>
      <c r="X43" s="2" t="s">
        <v>829</v>
      </c>
      <c r="AB43" s="2" t="s">
        <v>3356</v>
      </c>
      <c r="AC43" s="2" t="s">
        <v>344</v>
      </c>
      <c r="AD43" s="2">
        <v>152</v>
      </c>
      <c r="AG43" s="2" t="s">
        <v>3524</v>
      </c>
      <c r="AH43" s="22" t="s">
        <v>3550</v>
      </c>
      <c r="AI43" s="2" t="str">
        <f>CONCATENATE("s/",AC43,"/",AG43,"_sv_",D43,"_str_",AH43," \{",AC43,"\}/")</f>
        <v>s/SRR712413/Lbo_sv_Hardjobovis_str_Lely-607 \{SRR712413\}/</v>
      </c>
    </row>
    <row r="44" spans="1:35" x14ac:dyDescent="0.2">
      <c r="A44" s="3" t="s">
        <v>231</v>
      </c>
      <c r="B44" s="22" t="s">
        <v>260</v>
      </c>
      <c r="D44" s="2" t="s">
        <v>309</v>
      </c>
      <c r="E44" s="5">
        <v>2011</v>
      </c>
      <c r="F44" s="2" t="s">
        <v>731</v>
      </c>
      <c r="G44" s="2" t="s">
        <v>353</v>
      </c>
      <c r="H44" s="2" t="s">
        <v>261</v>
      </c>
      <c r="I44" s="2" t="s">
        <v>262</v>
      </c>
      <c r="J44" s="2" t="s">
        <v>263</v>
      </c>
      <c r="K44" s="17">
        <v>3.9638800000000001</v>
      </c>
      <c r="L44" s="33">
        <v>40</v>
      </c>
      <c r="M44" s="2" t="s">
        <v>264</v>
      </c>
      <c r="N44" s="2">
        <v>37</v>
      </c>
      <c r="O44" s="2" t="s">
        <v>15</v>
      </c>
      <c r="R44" s="2" t="s">
        <v>109</v>
      </c>
      <c r="V44" s="2" t="s">
        <v>352</v>
      </c>
      <c r="AA44" s="12" t="s">
        <v>3715</v>
      </c>
      <c r="AB44" s="2" t="s">
        <v>3356</v>
      </c>
      <c r="AC44" s="2" t="s">
        <v>3401</v>
      </c>
      <c r="AD44" s="2">
        <v>149</v>
      </c>
      <c r="AE44" s="2" t="s">
        <v>3389</v>
      </c>
      <c r="AF44" s="2" t="s">
        <v>3401</v>
      </c>
      <c r="AG44" s="2" t="s">
        <v>3524</v>
      </c>
      <c r="AH44" s="22" t="s">
        <v>260</v>
      </c>
      <c r="AI44" s="2" t="str">
        <f>CONCATENATE("s/",AC44,"/",AG44,"_sv_",D44,"_str_",AH44," \{",AC44,"\}/")</f>
        <v>s/Lbo_97/Lbo_sv_Ballum_str_LO-24 \{Lbo_97\}/</v>
      </c>
    </row>
    <row r="45" spans="1:35" x14ac:dyDescent="0.2">
      <c r="A45" s="8" t="s">
        <v>231</v>
      </c>
      <c r="B45" s="22" t="s">
        <v>2953</v>
      </c>
      <c r="D45" s="14" t="s">
        <v>13</v>
      </c>
      <c r="E45" s="5"/>
      <c r="G45" s="2" t="s">
        <v>323</v>
      </c>
      <c r="H45" s="2" t="s">
        <v>2952</v>
      </c>
      <c r="I45" s="2" t="s">
        <v>2856</v>
      </c>
      <c r="K45" s="17">
        <v>3.83</v>
      </c>
      <c r="L45" s="33"/>
      <c r="O45" s="12" t="s">
        <v>3353</v>
      </c>
      <c r="R45" s="2" t="s">
        <v>2951</v>
      </c>
      <c r="V45" s="2" t="s">
        <v>3482</v>
      </c>
      <c r="AB45" s="2" t="s">
        <v>3356</v>
      </c>
      <c r="AC45" s="2" t="s">
        <v>2951</v>
      </c>
      <c r="AD45" s="2">
        <v>142</v>
      </c>
      <c r="AG45" s="2" t="s">
        <v>3524</v>
      </c>
      <c r="AH45" s="22" t="s">
        <v>2953</v>
      </c>
      <c r="AI45" s="2" t="str">
        <f>CONCATENATE("s/",AC45,"/",AG45,"_sv_",D45,"_str_",AH45," \{",AC45,"\}/")</f>
        <v>s/ERR017079/Lbo_sv_-_str_M03 \{ERR017079\}/</v>
      </c>
    </row>
    <row r="46" spans="1:35" x14ac:dyDescent="0.2">
      <c r="A46" s="3" t="s">
        <v>231</v>
      </c>
      <c r="B46" s="22" t="s">
        <v>174</v>
      </c>
      <c r="D46" s="2" t="s">
        <v>322</v>
      </c>
      <c r="E46" s="5"/>
      <c r="F46" s="2" t="s">
        <v>296</v>
      </c>
      <c r="G46" s="2" t="s">
        <v>323</v>
      </c>
      <c r="H46" s="2" t="s">
        <v>175</v>
      </c>
      <c r="I46" s="2" t="s">
        <v>176</v>
      </c>
      <c r="J46" s="2" t="s">
        <v>177</v>
      </c>
      <c r="K46" s="17">
        <v>3.8863699999999999</v>
      </c>
      <c r="L46" s="33">
        <v>40.1</v>
      </c>
      <c r="M46" s="2" t="s">
        <v>178</v>
      </c>
      <c r="N46" s="2">
        <v>36</v>
      </c>
      <c r="O46" s="2" t="s">
        <v>15</v>
      </c>
      <c r="R46" s="2" t="s">
        <v>324</v>
      </c>
      <c r="S46" s="2" t="s">
        <v>325</v>
      </c>
      <c r="V46" s="2" t="s">
        <v>35</v>
      </c>
      <c r="X46" s="2" t="s">
        <v>357</v>
      </c>
      <c r="AB46" s="2" t="s">
        <v>3356</v>
      </c>
      <c r="AC46" s="2" t="s">
        <v>324</v>
      </c>
      <c r="AD46" s="2">
        <v>143</v>
      </c>
      <c r="AG46" s="2" t="s">
        <v>3524</v>
      </c>
      <c r="AH46" s="22" t="s">
        <v>174</v>
      </c>
      <c r="AI46" s="2" t="str">
        <f>CONCATENATE("s/",AC46,"/",AG46,"_sv_",D46,"_str_",AH46," \{",AC46,"\}/")</f>
        <v>s/SRR507754/Lbo_sv_Javanica_str_MK146 \{SRR507754\}/</v>
      </c>
    </row>
    <row r="47" spans="1:35" x14ac:dyDescent="0.2">
      <c r="A47" s="3" t="s">
        <v>231</v>
      </c>
      <c r="B47" s="22" t="s">
        <v>226</v>
      </c>
      <c r="D47" s="2" t="s">
        <v>309</v>
      </c>
      <c r="E47" s="5">
        <v>2008</v>
      </c>
      <c r="F47" s="2" t="s">
        <v>289</v>
      </c>
      <c r="G47" s="2" t="s">
        <v>346</v>
      </c>
      <c r="H47" s="2" t="s">
        <v>227</v>
      </c>
      <c r="I47" s="2" t="s">
        <v>228</v>
      </c>
      <c r="J47" s="2" t="s">
        <v>229</v>
      </c>
      <c r="K47" s="17">
        <v>3.8876400000000002</v>
      </c>
      <c r="L47" s="33">
        <v>40</v>
      </c>
      <c r="M47" s="2" t="s">
        <v>230</v>
      </c>
      <c r="N47" s="2">
        <v>212</v>
      </c>
      <c r="O47" s="2" t="s">
        <v>15</v>
      </c>
      <c r="R47" s="2" t="s">
        <v>109</v>
      </c>
      <c r="V47" s="2" t="s">
        <v>350</v>
      </c>
      <c r="X47" s="2" t="s">
        <v>351</v>
      </c>
      <c r="AA47" s="12" t="s">
        <v>3715</v>
      </c>
      <c r="AB47" s="2" t="s">
        <v>3356</v>
      </c>
      <c r="AC47" s="2" t="s">
        <v>3400</v>
      </c>
      <c r="AD47" s="2">
        <v>149</v>
      </c>
      <c r="AE47" s="2" t="s">
        <v>3389</v>
      </c>
      <c r="AF47" s="2" t="s">
        <v>3400</v>
      </c>
      <c r="AG47" s="2" t="s">
        <v>3524</v>
      </c>
      <c r="AH47" s="22" t="s">
        <v>226</v>
      </c>
      <c r="AI47" s="2" t="str">
        <f>CONCATENATE("s/",AC47,"/",AG47,"_sv_",D47,"_str_",AH47," \{",AC47,"\}/")</f>
        <v>s/Lbo_98/Lbo_sv_Ballum_str_Muis5 \{Lbo_98\}/</v>
      </c>
    </row>
    <row r="48" spans="1:35" x14ac:dyDescent="0.2">
      <c r="A48" s="3" t="s">
        <v>231</v>
      </c>
      <c r="B48" s="22" t="s">
        <v>193</v>
      </c>
      <c r="D48" s="14" t="s">
        <v>13</v>
      </c>
      <c r="E48" s="5"/>
      <c r="F48" s="2" t="s">
        <v>296</v>
      </c>
      <c r="G48" s="2" t="s">
        <v>338</v>
      </c>
      <c r="H48" s="2" t="s">
        <v>194</v>
      </c>
      <c r="I48" s="2" t="s">
        <v>195</v>
      </c>
      <c r="J48" s="2" t="s">
        <v>196</v>
      </c>
      <c r="K48" s="17">
        <v>3.9578600000000002</v>
      </c>
      <c r="L48" s="33">
        <v>40</v>
      </c>
      <c r="M48" s="2" t="s">
        <v>197</v>
      </c>
      <c r="N48" s="2">
        <v>108</v>
      </c>
      <c r="O48" s="2" t="s">
        <v>15</v>
      </c>
      <c r="S48" s="2" t="s">
        <v>336</v>
      </c>
      <c r="V48" s="2" t="s">
        <v>35</v>
      </c>
      <c r="X48" s="2" t="s">
        <v>359</v>
      </c>
      <c r="AA48" s="12" t="s">
        <v>3714</v>
      </c>
      <c r="AB48" s="2" t="s">
        <v>3356</v>
      </c>
      <c r="AC48" s="2" t="s">
        <v>3396</v>
      </c>
      <c r="AD48" s="2">
        <v>149</v>
      </c>
      <c r="AE48" s="2" t="s">
        <v>3390</v>
      </c>
      <c r="AF48" s="2" t="s">
        <v>3396</v>
      </c>
      <c r="AG48" s="2" t="s">
        <v>3524</v>
      </c>
      <c r="AH48" s="22" t="s">
        <v>3751</v>
      </c>
      <c r="AI48" s="2" t="str">
        <f>CONCATENATE("s/",AC48,"/",AG48,"_sv_",D48,"_str_",AH48," \{",AC48,"\}/")</f>
        <v>s/Lbo_99/Lbo_sv_-_str_Noumea-25 \{Lbo_99\}/</v>
      </c>
    </row>
    <row r="49" spans="1:35" x14ac:dyDescent="0.2">
      <c r="A49" s="3" t="s">
        <v>231</v>
      </c>
      <c r="B49" s="22" t="s">
        <v>156</v>
      </c>
      <c r="D49" s="2" t="s">
        <v>283</v>
      </c>
      <c r="E49" s="5">
        <v>2014</v>
      </c>
      <c r="F49" s="2" t="s">
        <v>712</v>
      </c>
      <c r="G49" s="2" t="s">
        <v>314</v>
      </c>
      <c r="H49" s="2" t="s">
        <v>157</v>
      </c>
      <c r="I49" s="2" t="s">
        <v>158</v>
      </c>
      <c r="J49" s="2" t="s">
        <v>159</v>
      </c>
      <c r="K49" s="17">
        <v>3.93249</v>
      </c>
      <c r="L49" s="33">
        <v>40.491900000000001</v>
      </c>
      <c r="M49" s="2" t="s">
        <v>13</v>
      </c>
      <c r="N49" s="2">
        <v>2</v>
      </c>
      <c r="O49" s="2" t="s">
        <v>79</v>
      </c>
      <c r="R49" s="2" t="s">
        <v>109</v>
      </c>
      <c r="V49" s="2" t="s">
        <v>313</v>
      </c>
      <c r="W49" s="2">
        <v>26770734</v>
      </c>
      <c r="AA49" s="2" t="s">
        <v>3719</v>
      </c>
      <c r="AB49" s="2" t="s">
        <v>3356</v>
      </c>
      <c r="AC49" s="2" t="s">
        <v>3373</v>
      </c>
      <c r="AD49" s="2">
        <v>152</v>
      </c>
      <c r="AE49" s="2" t="s">
        <v>3389</v>
      </c>
      <c r="AF49" s="2" t="s">
        <v>3373</v>
      </c>
      <c r="AG49" s="2" t="s">
        <v>3524</v>
      </c>
      <c r="AH49" s="22" t="s">
        <v>3551</v>
      </c>
      <c r="AI49" s="2" t="str">
        <f>CONCATENATE("s/",AC49,"/",AG49,"_sv_",D49,"_str_",AH49," \{",AC49,"\}/")</f>
        <v>s/Lbo_08/Lbo_sv_Hardjobovis_str_NVSL-S-1343 \{Lbo_08\}/</v>
      </c>
    </row>
    <row r="50" spans="1:35" x14ac:dyDescent="0.2">
      <c r="A50" s="3" t="s">
        <v>231</v>
      </c>
      <c r="B50" s="22" t="s">
        <v>144</v>
      </c>
      <c r="D50" s="2" t="s">
        <v>283</v>
      </c>
      <c r="E50" s="5">
        <v>1986</v>
      </c>
      <c r="F50" s="2" t="s">
        <v>712</v>
      </c>
      <c r="G50" s="2" t="s">
        <v>314</v>
      </c>
      <c r="H50" s="2" t="s">
        <v>145</v>
      </c>
      <c r="I50" s="2" t="s">
        <v>146</v>
      </c>
      <c r="J50" s="2" t="s">
        <v>147</v>
      </c>
      <c r="K50" s="17">
        <v>3.8847</v>
      </c>
      <c r="L50" s="33">
        <v>40.415500000000002</v>
      </c>
      <c r="M50" s="2" t="s">
        <v>13</v>
      </c>
      <c r="N50" s="2">
        <v>2</v>
      </c>
      <c r="O50" s="2" t="s">
        <v>79</v>
      </c>
      <c r="R50" s="2" t="s">
        <v>109</v>
      </c>
      <c r="V50" s="2" t="s">
        <v>313</v>
      </c>
      <c r="AA50" s="2" t="s">
        <v>3719</v>
      </c>
      <c r="AB50" s="2" t="s">
        <v>3356</v>
      </c>
      <c r="AC50" s="2" t="s">
        <v>3374</v>
      </c>
      <c r="AD50" s="2">
        <v>152</v>
      </c>
      <c r="AE50" s="2" t="s">
        <v>3389</v>
      </c>
      <c r="AF50" s="2" t="s">
        <v>3374</v>
      </c>
      <c r="AG50" s="2" t="s">
        <v>3524</v>
      </c>
      <c r="AH50" s="22" t="s">
        <v>3552</v>
      </c>
      <c r="AI50" s="2" t="str">
        <f>CONCATENATE("s/",AC50,"/",AG50,"_sv_",D50,"_str_",AH50," \{",AC50,"\}/")</f>
        <v>s/Lbo_09/Lbo_sv_Hardjobovis_str_NVSL-S-818 \{Lbo_09\}/</v>
      </c>
    </row>
    <row r="51" spans="1:35" x14ac:dyDescent="0.2">
      <c r="A51" s="3" t="s">
        <v>231</v>
      </c>
      <c r="B51" s="22" t="s">
        <v>221</v>
      </c>
      <c r="D51" s="2" t="s">
        <v>283</v>
      </c>
      <c r="E51" s="5"/>
      <c r="F51" s="2" t="s">
        <v>345</v>
      </c>
      <c r="G51" s="2" t="s">
        <v>346</v>
      </c>
      <c r="H51" s="2" t="s">
        <v>222</v>
      </c>
      <c r="I51" s="2" t="s">
        <v>223</v>
      </c>
      <c r="J51" s="2" t="s">
        <v>224</v>
      </c>
      <c r="K51" s="17">
        <v>3.7556400000000001</v>
      </c>
      <c r="L51" s="33">
        <v>40.200000000000003</v>
      </c>
      <c r="M51" s="2" t="s">
        <v>225</v>
      </c>
      <c r="N51" s="2">
        <v>187</v>
      </c>
      <c r="O51" s="2" t="s">
        <v>15</v>
      </c>
      <c r="R51" s="2" t="s">
        <v>349</v>
      </c>
      <c r="V51" s="2" t="s">
        <v>35</v>
      </c>
      <c r="X51" s="2" t="s">
        <v>829</v>
      </c>
      <c r="AB51" s="2" t="s">
        <v>3356</v>
      </c>
      <c r="AC51" s="2" t="s">
        <v>349</v>
      </c>
      <c r="AD51" s="2">
        <v>152</v>
      </c>
      <c r="AG51" s="2" t="s">
        <v>3524</v>
      </c>
      <c r="AH51" s="22" t="s">
        <v>221</v>
      </c>
      <c r="AI51" s="2" t="str">
        <f>CONCATENATE("s/",AC51,"/",AG51,"_sv_",D51,"_str_",AH51," \{",AC51,"\}/")</f>
        <v>s/SRR799785/Lbo_sv_Hardjobovis_str_Sponselee \{SRR799785\}/</v>
      </c>
    </row>
    <row r="52" spans="1:35" x14ac:dyDescent="0.2">
      <c r="A52" s="3" t="s">
        <v>231</v>
      </c>
      <c r="B52" s="22" t="s">
        <v>211</v>
      </c>
      <c r="D52" s="2" t="s">
        <v>283</v>
      </c>
      <c r="E52" s="5"/>
      <c r="F52" s="2" t="s">
        <v>345</v>
      </c>
      <c r="G52" s="2" t="s">
        <v>346</v>
      </c>
      <c r="H52" s="2" t="s">
        <v>212</v>
      </c>
      <c r="I52" s="2" t="s">
        <v>213</v>
      </c>
      <c r="J52" s="2" t="s">
        <v>214</v>
      </c>
      <c r="K52" s="17">
        <v>3.7761999999999998</v>
      </c>
      <c r="L52" s="33">
        <v>40.200000000000003</v>
      </c>
      <c r="M52" s="2" t="s">
        <v>215</v>
      </c>
      <c r="N52" s="2">
        <v>196</v>
      </c>
      <c r="O52" s="2" t="s">
        <v>15</v>
      </c>
      <c r="R52" s="2" t="s">
        <v>347</v>
      </c>
      <c r="V52" s="2" t="s">
        <v>35</v>
      </c>
      <c r="X52" s="2" t="s">
        <v>734</v>
      </c>
      <c r="AA52" s="2" t="s">
        <v>3725</v>
      </c>
      <c r="AB52" s="2" t="s">
        <v>3356</v>
      </c>
      <c r="AC52" s="2" t="s">
        <v>3487</v>
      </c>
      <c r="AD52" s="2">
        <v>152</v>
      </c>
      <c r="AG52" s="2" t="s">
        <v>3524</v>
      </c>
      <c r="AH52" s="22" t="s">
        <v>3549</v>
      </c>
      <c r="AI52" s="2" t="str">
        <f>CONCATENATE("s/",AC52,"/",AG52,"_sv_",D52,"_str_",AH52," \{",AC52,"\}/")</f>
        <v>s/Excluded/Lbo_sv_Hardjobovis_str_Sponselee-CDC \{Excluded\}/</v>
      </c>
    </row>
    <row r="53" spans="1:35" x14ac:dyDescent="0.2">
      <c r="A53" s="3" t="s">
        <v>231</v>
      </c>
      <c r="B53" s="22" t="s">
        <v>265</v>
      </c>
      <c r="D53" s="2" t="s">
        <v>354</v>
      </c>
      <c r="E53" s="5"/>
      <c r="F53" s="2" t="s">
        <v>3507</v>
      </c>
      <c r="G53" s="2" t="s">
        <v>355</v>
      </c>
      <c r="H53" s="2" t="s">
        <v>266</v>
      </c>
      <c r="I53" s="2" t="s">
        <v>267</v>
      </c>
      <c r="J53" s="2" t="s">
        <v>268</v>
      </c>
      <c r="K53" s="17">
        <v>3.9238300000000002</v>
      </c>
      <c r="L53" s="33">
        <v>40.1</v>
      </c>
      <c r="M53" s="2" t="s">
        <v>269</v>
      </c>
      <c r="N53" s="2">
        <v>241</v>
      </c>
      <c r="O53" s="2" t="s">
        <v>15</v>
      </c>
      <c r="Q53" s="2" t="s">
        <v>3746</v>
      </c>
      <c r="V53" s="2" t="s">
        <v>35</v>
      </c>
      <c r="X53" s="2" t="s">
        <v>829</v>
      </c>
      <c r="AA53" s="2" t="s">
        <v>3725</v>
      </c>
      <c r="AB53" s="2" t="s">
        <v>3356</v>
      </c>
      <c r="AC53" s="2" t="s">
        <v>3487</v>
      </c>
      <c r="AD53" s="2">
        <v>154</v>
      </c>
      <c r="AG53" s="2" t="s">
        <v>3524</v>
      </c>
      <c r="AH53" s="22" t="s">
        <v>3754</v>
      </c>
      <c r="AI53" s="2" t="str">
        <f>CONCATENATE("s/",AC53,"/",AG53,"_sv_",D53,"_str_",AH53," \{",AC53,"\}/")</f>
        <v>s/Excluded/Lbo_sv_Kenya_str_TE-0159 \{Excluded\}/</v>
      </c>
    </row>
    <row r="54" spans="1:35" x14ac:dyDescent="0.2">
      <c r="A54" s="3" t="s">
        <v>231</v>
      </c>
      <c r="B54" s="22" t="s">
        <v>179</v>
      </c>
      <c r="D54" s="14" t="s">
        <v>13</v>
      </c>
      <c r="E54" s="5"/>
      <c r="F54" s="2" t="s">
        <v>296</v>
      </c>
      <c r="G54" s="2" t="s">
        <v>326</v>
      </c>
      <c r="H54" s="2" t="s">
        <v>180</v>
      </c>
      <c r="I54" s="2" t="s">
        <v>181</v>
      </c>
      <c r="J54" s="2" t="s">
        <v>182</v>
      </c>
      <c r="K54" s="17">
        <v>3.8886599999999998</v>
      </c>
      <c r="L54" s="33">
        <v>40.1</v>
      </c>
      <c r="M54" s="2" t="s">
        <v>183</v>
      </c>
      <c r="N54" s="2">
        <v>27</v>
      </c>
      <c r="O54" s="2" t="s">
        <v>15</v>
      </c>
      <c r="R54" s="2" t="s">
        <v>327</v>
      </c>
      <c r="S54" s="2" t="s">
        <v>328</v>
      </c>
      <c r="V54" s="2" t="s">
        <v>35</v>
      </c>
      <c r="X54" s="2" t="s">
        <v>357</v>
      </c>
      <c r="AB54" s="2" t="s">
        <v>3356</v>
      </c>
      <c r="AC54" s="2" t="s">
        <v>327</v>
      </c>
      <c r="AD54" s="2">
        <v>144</v>
      </c>
      <c r="AG54" s="2" t="s">
        <v>3524</v>
      </c>
      <c r="AH54" s="22" t="s">
        <v>3548</v>
      </c>
      <c r="AI54" s="2" t="str">
        <f>CONCATENATE("s/",AC54,"/",AG54,"_sv_",D54,"_str_",AH54," \{",AC54,"\}/")</f>
        <v>s/SRR507761/Lbo_sv_-_str_UI-09149 \{SRR507761\}/</v>
      </c>
    </row>
    <row r="55" spans="1:35" x14ac:dyDescent="0.2">
      <c r="A55" s="3" t="s">
        <v>231</v>
      </c>
      <c r="B55" s="22" t="s">
        <v>184</v>
      </c>
      <c r="D55" s="2" t="s">
        <v>322</v>
      </c>
      <c r="E55" s="5"/>
      <c r="F55" s="2" t="s">
        <v>296</v>
      </c>
      <c r="G55" s="2" t="s">
        <v>326</v>
      </c>
      <c r="H55" s="2" t="s">
        <v>185</v>
      </c>
      <c r="I55" s="2" t="s">
        <v>186</v>
      </c>
      <c r="J55" s="2" t="s">
        <v>187</v>
      </c>
      <c r="K55" s="17">
        <v>3.8947699999999998</v>
      </c>
      <c r="L55" s="33">
        <v>40.1</v>
      </c>
      <c r="M55" s="2" t="s">
        <v>188</v>
      </c>
      <c r="N55" s="2">
        <v>15</v>
      </c>
      <c r="O55" s="2" t="s">
        <v>15</v>
      </c>
      <c r="R55" s="2" t="s">
        <v>329</v>
      </c>
      <c r="S55" s="2" t="s">
        <v>330</v>
      </c>
      <c r="V55" s="2" t="s">
        <v>35</v>
      </c>
      <c r="X55" s="2" t="s">
        <v>357</v>
      </c>
      <c r="AB55" s="2" t="s">
        <v>3356</v>
      </c>
      <c r="AC55" s="2" t="s">
        <v>329</v>
      </c>
      <c r="AD55" s="2">
        <v>143</v>
      </c>
      <c r="AG55" s="2" t="s">
        <v>3524</v>
      </c>
      <c r="AH55" s="22" t="s">
        <v>3755</v>
      </c>
      <c r="AI55" s="2" t="str">
        <f>CONCATENATE("s/",AC55,"/",AG55,"_sv_",D55,"_str_",AH55," \{",AC55,"\}/")</f>
        <v>s/SRR507763/Lbo_sv_Javanica_str_UI-09931 \{SRR507763\}/</v>
      </c>
    </row>
    <row r="56" spans="1:35" x14ac:dyDescent="0.2">
      <c r="A56" s="3" t="s">
        <v>385</v>
      </c>
      <c r="B56" s="22">
        <v>5399</v>
      </c>
      <c r="D56" s="2" t="s">
        <v>386</v>
      </c>
      <c r="E56" s="5"/>
      <c r="F56" s="2" t="s">
        <v>296</v>
      </c>
      <c r="G56" s="2" t="s">
        <v>389</v>
      </c>
      <c r="H56" s="2" t="s">
        <v>392</v>
      </c>
      <c r="I56" s="2" t="s">
        <v>393</v>
      </c>
      <c r="J56" s="2" t="s">
        <v>394</v>
      </c>
      <c r="K56" s="17">
        <v>4.3949999999999996</v>
      </c>
      <c r="L56" s="33">
        <v>43</v>
      </c>
      <c r="M56" s="2" t="s">
        <v>395</v>
      </c>
      <c r="N56" s="2">
        <v>12</v>
      </c>
      <c r="O56" s="2" t="s">
        <v>15</v>
      </c>
      <c r="R56" s="2" t="s">
        <v>390</v>
      </c>
      <c r="S56" s="2" t="s">
        <v>391</v>
      </c>
      <c r="V56" s="2" t="s">
        <v>35</v>
      </c>
      <c r="W56" s="2">
        <v>16514048</v>
      </c>
      <c r="X56" s="2" t="s">
        <v>829</v>
      </c>
      <c r="Y56" s="2" t="s">
        <v>3501</v>
      </c>
      <c r="AB56" s="2" t="s">
        <v>3358</v>
      </c>
      <c r="AC56" s="2" t="s">
        <v>390</v>
      </c>
      <c r="AD56" s="2" t="s">
        <v>13</v>
      </c>
      <c r="AG56" s="2" t="s">
        <v>3525</v>
      </c>
      <c r="AH56" s="22">
        <v>5399</v>
      </c>
      <c r="AI56" s="2" t="str">
        <f>CONCATENATE("s/",AC56,"/",AG56,"_",AH56," \{",AC56,"\}/")</f>
        <v>s/SRR403924/Lbr_5399 \{SRR403924\}/</v>
      </c>
    </row>
    <row r="57" spans="1:35" x14ac:dyDescent="0.2">
      <c r="A57" s="3" t="s">
        <v>400</v>
      </c>
      <c r="B57" s="22" t="s">
        <v>399</v>
      </c>
      <c r="D57" s="2" t="s">
        <v>386</v>
      </c>
      <c r="E57" s="5"/>
      <c r="F57" s="2" t="s">
        <v>3180</v>
      </c>
      <c r="G57" s="2" t="s">
        <v>284</v>
      </c>
      <c r="H57" s="2" t="s">
        <v>401</v>
      </c>
      <c r="I57" s="2" t="s">
        <v>397</v>
      </c>
      <c r="J57" s="2" t="s">
        <v>396</v>
      </c>
      <c r="K57" s="17">
        <v>4.2873200000000002</v>
      </c>
      <c r="L57" s="33">
        <v>43.5</v>
      </c>
      <c r="M57" s="2" t="s">
        <v>398</v>
      </c>
      <c r="N57" s="2">
        <v>13</v>
      </c>
      <c r="O57" s="2" t="s">
        <v>15</v>
      </c>
      <c r="R57" s="2" t="s">
        <v>402</v>
      </c>
      <c r="S57" s="2" t="s">
        <v>403</v>
      </c>
      <c r="V57" s="2" t="s">
        <v>35</v>
      </c>
      <c r="W57" s="2">
        <v>9734039</v>
      </c>
      <c r="X57" s="2" t="s">
        <v>829</v>
      </c>
      <c r="Y57" s="2" t="s">
        <v>3501</v>
      </c>
      <c r="AB57" s="2" t="s">
        <v>3358</v>
      </c>
      <c r="AC57" s="2" t="s">
        <v>402</v>
      </c>
      <c r="AD57" s="2" t="s">
        <v>13</v>
      </c>
      <c r="AG57" s="2" t="s">
        <v>3526</v>
      </c>
      <c r="AH57" s="22" t="s">
        <v>3756</v>
      </c>
      <c r="AI57" s="2" t="str">
        <f>CONCATENATE("s/",AC57,"/",AG57,"_",AH57," \{",AC57,"\}/")</f>
        <v>s/SRR507740/Lfa_BUT-6 \{SRR507740\}/</v>
      </c>
    </row>
    <row r="58" spans="1:35" x14ac:dyDescent="0.2">
      <c r="A58" s="3" t="s">
        <v>407</v>
      </c>
      <c r="B58" s="22">
        <v>10</v>
      </c>
      <c r="D58" s="2" t="s">
        <v>419</v>
      </c>
      <c r="E58" s="5">
        <v>1981</v>
      </c>
      <c r="F58" s="2" t="s">
        <v>296</v>
      </c>
      <c r="G58" s="2" t="s">
        <v>285</v>
      </c>
      <c r="H58" s="2" t="s">
        <v>410</v>
      </c>
      <c r="I58" s="2" t="s">
        <v>411</v>
      </c>
      <c r="J58" s="2" t="s">
        <v>412</v>
      </c>
      <c r="K58" s="17">
        <v>4.4578699999999998</v>
      </c>
      <c r="L58" s="33">
        <v>44.6</v>
      </c>
      <c r="M58" s="2" t="s">
        <v>413</v>
      </c>
      <c r="N58" s="2">
        <v>27</v>
      </c>
      <c r="O58" s="2" t="s">
        <v>15</v>
      </c>
      <c r="R58" s="2" t="s">
        <v>421</v>
      </c>
      <c r="S58" s="2" t="s">
        <v>422</v>
      </c>
      <c r="V58" s="2" t="s">
        <v>35</v>
      </c>
      <c r="W58" s="2">
        <v>3760144</v>
      </c>
      <c r="X58" s="2" t="s">
        <v>829</v>
      </c>
      <c r="Y58" s="2" t="s">
        <v>3501</v>
      </c>
      <c r="AB58" s="2" t="s">
        <v>3358</v>
      </c>
      <c r="AC58" s="2" t="s">
        <v>421</v>
      </c>
      <c r="AD58" s="2" t="s">
        <v>13</v>
      </c>
      <c r="AG58" s="2" t="s">
        <v>3527</v>
      </c>
      <c r="AH58" s="22">
        <v>10</v>
      </c>
      <c r="AI58" s="2" t="str">
        <f>CONCATENATE("s/",AC58,"/",AG58,"_",AH58," \{",AC58,"\}/")</f>
        <v>s/SRR403922/Lina_10 \{SRR403922\}/</v>
      </c>
    </row>
    <row r="59" spans="1:35" x14ac:dyDescent="0.2">
      <c r="A59" s="3" t="s">
        <v>407</v>
      </c>
      <c r="B59" s="22" t="s">
        <v>414</v>
      </c>
      <c r="D59" s="2" t="s">
        <v>419</v>
      </c>
      <c r="E59" s="5">
        <v>1999</v>
      </c>
      <c r="F59" s="2" t="s">
        <v>731</v>
      </c>
      <c r="G59" s="2" t="s">
        <v>632</v>
      </c>
      <c r="H59" s="2" t="s">
        <v>415</v>
      </c>
      <c r="I59" s="2" t="s">
        <v>416</v>
      </c>
      <c r="J59" s="2" t="s">
        <v>417</v>
      </c>
      <c r="K59" s="17">
        <v>4.4644300000000001</v>
      </c>
      <c r="L59" s="33">
        <v>44.6</v>
      </c>
      <c r="M59" s="2" t="s">
        <v>418</v>
      </c>
      <c r="N59" s="2">
        <v>55</v>
      </c>
      <c r="O59" s="2" t="s">
        <v>15</v>
      </c>
      <c r="R59" s="2" t="s">
        <v>109</v>
      </c>
      <c r="V59" s="2" t="s">
        <v>352</v>
      </c>
      <c r="X59" s="2" t="s">
        <v>420</v>
      </c>
      <c r="AA59" s="12" t="s">
        <v>3715</v>
      </c>
      <c r="AB59" s="2" t="s">
        <v>3358</v>
      </c>
      <c r="AC59" s="2" t="s">
        <v>3399</v>
      </c>
      <c r="AD59" s="2" t="s">
        <v>13</v>
      </c>
      <c r="AE59" s="2" t="s">
        <v>3389</v>
      </c>
      <c r="AF59" s="2" t="s">
        <v>3399</v>
      </c>
      <c r="AG59" s="2" t="s">
        <v>3527</v>
      </c>
      <c r="AH59" s="22" t="s">
        <v>3553</v>
      </c>
      <c r="AI59" s="2" t="str">
        <f>CONCATENATE("s/",AC59,"/",AG59,"_",AH59," \{",AC59,"\}/")</f>
        <v>s/Lina_99/Lina_M34-99 \{Lina_99\}/</v>
      </c>
    </row>
    <row r="60" spans="1:35" x14ac:dyDescent="0.2">
      <c r="A60" s="8" t="s">
        <v>1819</v>
      </c>
      <c r="B60" s="21">
        <v>401</v>
      </c>
      <c r="D60" s="14" t="s">
        <v>13</v>
      </c>
      <c r="E60" s="5">
        <v>1958</v>
      </c>
      <c r="F60" s="2" t="s">
        <v>296</v>
      </c>
      <c r="G60" s="2" t="s">
        <v>290</v>
      </c>
      <c r="H60" s="12" t="s">
        <v>2055</v>
      </c>
      <c r="I60" s="12" t="s">
        <v>2056</v>
      </c>
      <c r="J60" s="12" t="s">
        <v>2057</v>
      </c>
      <c r="K60" s="31">
        <v>4.5964200000000002</v>
      </c>
      <c r="L60" s="32">
        <v>35</v>
      </c>
      <c r="M60" s="12" t="s">
        <v>2058</v>
      </c>
      <c r="N60" s="12">
        <v>226</v>
      </c>
      <c r="O60" s="12" t="s">
        <v>15</v>
      </c>
      <c r="S60" s="2" t="s">
        <v>109</v>
      </c>
      <c r="V60" s="2" t="s">
        <v>3199</v>
      </c>
      <c r="W60" s="2">
        <v>25201075</v>
      </c>
      <c r="AA60" s="12" t="s">
        <v>3715</v>
      </c>
      <c r="AB60" s="2" t="s">
        <v>3356</v>
      </c>
      <c r="AC60" s="2" t="s">
        <v>3430</v>
      </c>
      <c r="AD60" s="2">
        <v>37</v>
      </c>
      <c r="AE60" s="2" t="s">
        <v>3390</v>
      </c>
      <c r="AF60" s="2" t="s">
        <v>3430</v>
      </c>
      <c r="AG60" s="2" t="s">
        <v>3528</v>
      </c>
      <c r="AH60" s="21">
        <v>401</v>
      </c>
      <c r="AI60" s="2" t="str">
        <f>CONCATENATE("s/",AC60,"/",AG60,"_sv_",D60,"_str_",AH60,"_MLST_",AD60," \{",AC60,"\}/")</f>
        <v>s/Lin_85/Lin_sv_-_str_401_MLST_37 \{Lin_85\}/</v>
      </c>
    </row>
    <row r="61" spans="1:35" x14ac:dyDescent="0.2">
      <c r="A61" s="8" t="s">
        <v>1819</v>
      </c>
      <c r="B61" s="21">
        <v>702</v>
      </c>
      <c r="C61" s="2" t="s">
        <v>650</v>
      </c>
      <c r="D61" s="14" t="s">
        <v>13</v>
      </c>
      <c r="E61" s="5">
        <v>2011</v>
      </c>
      <c r="F61" s="2" t="s">
        <v>619</v>
      </c>
      <c r="G61" s="2" t="s">
        <v>623</v>
      </c>
      <c r="H61" s="12" t="s">
        <v>1839</v>
      </c>
      <c r="I61" s="12" t="s">
        <v>1840</v>
      </c>
      <c r="J61" s="12" t="s">
        <v>1841</v>
      </c>
      <c r="K61" s="31">
        <v>4.6259199999999998</v>
      </c>
      <c r="L61" s="32">
        <v>35</v>
      </c>
      <c r="M61" s="12" t="s">
        <v>1842</v>
      </c>
      <c r="N61" s="12">
        <v>295</v>
      </c>
      <c r="O61" s="12" t="s">
        <v>15</v>
      </c>
      <c r="R61" s="2" t="s">
        <v>109</v>
      </c>
      <c r="V61" s="2" t="s">
        <v>3195</v>
      </c>
      <c r="W61" s="2">
        <v>27044038</v>
      </c>
      <c r="AA61" s="12" t="s">
        <v>3715</v>
      </c>
      <c r="AB61" s="2" t="s">
        <v>3356</v>
      </c>
      <c r="AC61" s="2" t="s">
        <v>3421</v>
      </c>
      <c r="AD61" s="2">
        <v>24</v>
      </c>
      <c r="AE61" s="2" t="s">
        <v>3389</v>
      </c>
      <c r="AF61" s="2" t="s">
        <v>3421</v>
      </c>
      <c r="AG61" s="2" t="s">
        <v>3528</v>
      </c>
      <c r="AH61" s="21">
        <v>702</v>
      </c>
      <c r="AI61" s="2" t="str">
        <f>CONCATENATE("s/",AC61,"/",AG61,"_sv_",D61,"_str_",AH61,"_MLST_",AD61," \{",AC61,"\}/")</f>
        <v>s/Lin_94/Lin_sv_-_str_702_MLST_24 \{Lin_94\}/</v>
      </c>
    </row>
    <row r="62" spans="1:35" x14ac:dyDescent="0.2">
      <c r="A62" s="8" t="s">
        <v>1819</v>
      </c>
      <c r="B62" s="21">
        <v>733</v>
      </c>
      <c r="C62" s="2" t="s">
        <v>650</v>
      </c>
      <c r="D62" s="14" t="s">
        <v>13</v>
      </c>
      <c r="E62" s="5">
        <v>2011</v>
      </c>
      <c r="F62" s="2" t="s">
        <v>619</v>
      </c>
      <c r="G62" s="2" t="s">
        <v>623</v>
      </c>
      <c r="H62" s="12" t="s">
        <v>1843</v>
      </c>
      <c r="I62" s="12" t="s">
        <v>1840</v>
      </c>
      <c r="J62" s="12" t="s">
        <v>1844</v>
      </c>
      <c r="K62" s="31">
        <v>4.6271699999999996</v>
      </c>
      <c r="L62" s="32">
        <v>35</v>
      </c>
      <c r="M62" s="12" t="s">
        <v>1845</v>
      </c>
      <c r="N62" s="12">
        <v>274</v>
      </c>
      <c r="O62" s="12" t="s">
        <v>15</v>
      </c>
      <c r="R62" s="2" t="s">
        <v>109</v>
      </c>
      <c r="V62" s="2" t="s">
        <v>3195</v>
      </c>
      <c r="W62" s="2">
        <v>27044038</v>
      </c>
      <c r="AA62" s="12" t="s">
        <v>3715</v>
      </c>
      <c r="AB62" s="2" t="s">
        <v>3356</v>
      </c>
      <c r="AC62" s="2" t="s">
        <v>3422</v>
      </c>
      <c r="AD62" s="2">
        <v>24</v>
      </c>
      <c r="AE62" s="2" t="s">
        <v>3389</v>
      </c>
      <c r="AF62" s="2" t="s">
        <v>3422</v>
      </c>
      <c r="AG62" s="2" t="s">
        <v>3528</v>
      </c>
      <c r="AH62" s="21">
        <v>733</v>
      </c>
      <c r="AI62" s="2" t="str">
        <f>CONCATENATE("s/",AC62,"/",AG62,"_sv_",D62,"_str_",AH62,"_MLST_",AD62," \{",AC62,"\}/")</f>
        <v>s/Lin_93/Lin_sv_-_str_733_MLST_24 \{Lin_93\}/</v>
      </c>
    </row>
    <row r="63" spans="1:35" x14ac:dyDescent="0.2">
      <c r="A63" s="8" t="s">
        <v>1819</v>
      </c>
      <c r="B63" s="21">
        <v>20046</v>
      </c>
      <c r="C63" s="2" t="s">
        <v>45</v>
      </c>
      <c r="D63" s="14" t="s">
        <v>13</v>
      </c>
      <c r="E63" s="5">
        <v>2000</v>
      </c>
      <c r="F63" s="2" t="s">
        <v>712</v>
      </c>
      <c r="G63" s="2" t="s">
        <v>290</v>
      </c>
      <c r="H63" s="12" t="s">
        <v>1874</v>
      </c>
      <c r="I63" s="12" t="s">
        <v>1847</v>
      </c>
      <c r="J63" s="12" t="s">
        <v>1875</v>
      </c>
      <c r="K63" s="31">
        <v>4.8884299999999996</v>
      </c>
      <c r="L63" s="32">
        <v>35.299999999999997</v>
      </c>
      <c r="M63" s="12" t="s">
        <v>1876</v>
      </c>
      <c r="N63" s="12">
        <v>137</v>
      </c>
      <c r="O63" s="12" t="s">
        <v>15</v>
      </c>
      <c r="S63" s="2" t="s">
        <v>3230</v>
      </c>
      <c r="V63" s="2" t="s">
        <v>66</v>
      </c>
      <c r="W63" s="12">
        <v>26833181</v>
      </c>
      <c r="X63" s="2" t="s">
        <v>3179</v>
      </c>
      <c r="AA63" s="12" t="s">
        <v>3714</v>
      </c>
      <c r="AB63" s="2" t="s">
        <v>3356</v>
      </c>
      <c r="AC63" s="2" t="s">
        <v>3424</v>
      </c>
      <c r="AD63" s="2" t="s">
        <v>13</v>
      </c>
      <c r="AE63" s="2" t="s">
        <v>3390</v>
      </c>
      <c r="AF63" s="2" t="s">
        <v>3424</v>
      </c>
      <c r="AG63" s="2" t="s">
        <v>3528</v>
      </c>
      <c r="AH63" s="21">
        <v>20046</v>
      </c>
      <c r="AI63" s="2" t="str">
        <f>CONCATENATE("s/",AC63,"/",AG63,"_sv_",D63,"_str_",AH63,"_MLST_",AD63," \{",AC63,"\}/")</f>
        <v>s/Lin_91/Lin_sv_-_str_20046_MLST_- \{Lin_91\}/</v>
      </c>
    </row>
    <row r="64" spans="1:35" x14ac:dyDescent="0.2">
      <c r="A64" s="8" t="s">
        <v>1819</v>
      </c>
      <c r="B64" s="21">
        <v>56101</v>
      </c>
      <c r="C64" s="2" t="s">
        <v>2716</v>
      </c>
      <c r="D64" s="2" t="s">
        <v>2540</v>
      </c>
      <c r="E64" s="5">
        <v>1938</v>
      </c>
      <c r="F64" s="2" t="s">
        <v>296</v>
      </c>
      <c r="G64" s="2" t="s">
        <v>389</v>
      </c>
      <c r="H64" s="12" t="s">
        <v>1913</v>
      </c>
      <c r="I64" s="12" t="s">
        <v>1847</v>
      </c>
      <c r="J64" s="12" t="s">
        <v>1914</v>
      </c>
      <c r="K64" s="31">
        <v>4.5756100000000002</v>
      </c>
      <c r="L64" s="32">
        <v>35</v>
      </c>
      <c r="M64" s="12" t="s">
        <v>1915</v>
      </c>
      <c r="N64" s="12">
        <v>216</v>
      </c>
      <c r="O64" s="12" t="s">
        <v>15</v>
      </c>
      <c r="R64" s="2" t="s">
        <v>2539</v>
      </c>
      <c r="V64" s="2" t="s">
        <v>66</v>
      </c>
      <c r="W64" s="12">
        <v>26833181</v>
      </c>
      <c r="X64" s="2" t="s">
        <v>829</v>
      </c>
      <c r="AB64" s="2" t="s">
        <v>3356</v>
      </c>
      <c r="AC64" s="2" t="s">
        <v>2539</v>
      </c>
      <c r="AD64" s="2">
        <v>199</v>
      </c>
      <c r="AG64" s="2" t="s">
        <v>3528</v>
      </c>
      <c r="AH64" s="21">
        <v>56101</v>
      </c>
      <c r="AI64" s="2" t="str">
        <f>CONCATENATE("s/",AC64,"/",AG64,"_sv_",D64,"_str_",AH64,"_MLST_",AD64," \{",AC64,"\}/")</f>
        <v>s/SRR1542375/Lin_sv_Copenhageni_str_56101_MLST_199 \{SRR1542375\}/</v>
      </c>
    </row>
    <row r="65" spans="1:41" x14ac:dyDescent="0.2">
      <c r="A65" s="8" t="s">
        <v>1819</v>
      </c>
      <c r="B65" s="21">
        <v>56104</v>
      </c>
      <c r="C65" s="2" t="s">
        <v>2716</v>
      </c>
      <c r="D65" s="2" t="s">
        <v>2542</v>
      </c>
      <c r="E65" s="5">
        <v>1936</v>
      </c>
      <c r="F65" s="2" t="s">
        <v>296</v>
      </c>
      <c r="G65" s="2" t="s">
        <v>732</v>
      </c>
      <c r="H65" s="12" t="s">
        <v>1916</v>
      </c>
      <c r="I65" s="12" t="s">
        <v>1847</v>
      </c>
      <c r="J65" s="12" t="s">
        <v>1917</v>
      </c>
      <c r="K65" s="31">
        <v>4.6897700000000002</v>
      </c>
      <c r="L65" s="32">
        <v>35</v>
      </c>
      <c r="M65" s="12" t="s">
        <v>1918</v>
      </c>
      <c r="N65" s="12">
        <v>304</v>
      </c>
      <c r="O65" s="12" t="s">
        <v>15</v>
      </c>
      <c r="R65" s="2" t="s">
        <v>2541</v>
      </c>
      <c r="V65" s="2" t="s">
        <v>66</v>
      </c>
      <c r="W65" s="12">
        <v>26833181</v>
      </c>
      <c r="X65" s="2" t="s">
        <v>829</v>
      </c>
      <c r="AB65" s="2" t="s">
        <v>3356</v>
      </c>
      <c r="AC65" s="2" t="s">
        <v>2541</v>
      </c>
      <c r="AD65" s="2">
        <v>19</v>
      </c>
      <c r="AG65" s="2" t="s">
        <v>3528</v>
      </c>
      <c r="AH65" s="21">
        <v>56104</v>
      </c>
      <c r="AI65" s="2" t="str">
        <f>CONCATENATE("s/",AC65,"/",AG65,"_sv_",D65,"_str_",AH65,"_MLST_",AD65," \{",AC65,"\}/")</f>
        <v>s/SRR1542376/Lin_sv_Mankarso_str_56104_MLST_19 \{SRR1542376\}/</v>
      </c>
    </row>
    <row r="66" spans="1:41" x14ac:dyDescent="0.2">
      <c r="A66" s="8" t="s">
        <v>1819</v>
      </c>
      <c r="B66" s="21">
        <v>56121</v>
      </c>
      <c r="C66" s="2" t="s">
        <v>1196</v>
      </c>
      <c r="D66" s="2" t="s">
        <v>2544</v>
      </c>
      <c r="E66" s="5" t="s">
        <v>3214</v>
      </c>
      <c r="F66" s="2" t="s">
        <v>296</v>
      </c>
      <c r="G66" s="2" t="s">
        <v>662</v>
      </c>
      <c r="H66" s="12" t="s">
        <v>1919</v>
      </c>
      <c r="I66" s="12" t="s">
        <v>1847</v>
      </c>
      <c r="J66" s="12" t="s">
        <v>1920</v>
      </c>
      <c r="K66" s="31">
        <v>4.76335</v>
      </c>
      <c r="L66" s="32">
        <v>35</v>
      </c>
      <c r="M66" s="12" t="s">
        <v>1921</v>
      </c>
      <c r="N66" s="12">
        <v>347</v>
      </c>
      <c r="O66" s="12" t="s">
        <v>15</v>
      </c>
      <c r="R66" s="2" t="s">
        <v>2543</v>
      </c>
      <c r="V66" s="2" t="s">
        <v>66</v>
      </c>
      <c r="W66" s="12">
        <v>26833181</v>
      </c>
      <c r="X66" s="2" t="s">
        <v>302</v>
      </c>
      <c r="AB66" s="2" t="s">
        <v>3356</v>
      </c>
      <c r="AC66" s="2" t="s">
        <v>2543</v>
      </c>
      <c r="AD66" s="2">
        <v>15</v>
      </c>
      <c r="AG66" s="2" t="s">
        <v>3528</v>
      </c>
      <c r="AH66" s="21">
        <v>56121</v>
      </c>
      <c r="AI66" s="2" t="str">
        <f>CONCATENATE("s/",AC66,"/",AG66,"_sv_",D66,"_str_",AH66,"_MLST_",AD66," \{",AC66,"\}/")</f>
        <v>s/SRR1542377/Lin_sv_Abramis_str_56121_MLST_15 \{SRR1542377\}/</v>
      </c>
    </row>
    <row r="67" spans="1:41" x14ac:dyDescent="0.2">
      <c r="A67" s="8" t="s">
        <v>1819</v>
      </c>
      <c r="B67" s="21">
        <v>56126</v>
      </c>
      <c r="C67" s="2" t="s">
        <v>2547</v>
      </c>
      <c r="D67" s="2" t="s">
        <v>2546</v>
      </c>
      <c r="E67" s="5">
        <v>1937</v>
      </c>
      <c r="F67" s="2" t="s">
        <v>296</v>
      </c>
      <c r="G67" s="2" t="s">
        <v>732</v>
      </c>
      <c r="H67" s="12" t="s">
        <v>1922</v>
      </c>
      <c r="I67" s="12" t="s">
        <v>1847</v>
      </c>
      <c r="J67" s="12" t="s">
        <v>1923</v>
      </c>
      <c r="K67" s="31">
        <v>4.7923099999999996</v>
      </c>
      <c r="L67" s="32">
        <v>34.9</v>
      </c>
      <c r="M67" s="12" t="s">
        <v>1924</v>
      </c>
      <c r="N67" s="12">
        <v>338</v>
      </c>
      <c r="O67" s="12" t="s">
        <v>15</v>
      </c>
      <c r="R67" s="2" t="s">
        <v>2545</v>
      </c>
      <c r="V67" s="2" t="s">
        <v>66</v>
      </c>
      <c r="W67" s="12">
        <v>26833181</v>
      </c>
      <c r="X67" s="2" t="s">
        <v>302</v>
      </c>
      <c r="AB67" s="2" t="s">
        <v>3356</v>
      </c>
      <c r="AC67" s="2" t="s">
        <v>2545</v>
      </c>
      <c r="AD67" s="2">
        <v>6</v>
      </c>
      <c r="AG67" s="2" t="s">
        <v>3528</v>
      </c>
      <c r="AH67" s="21">
        <v>56126</v>
      </c>
      <c r="AI67" s="2" t="str">
        <f>CONCATENATE("s/",AC67,"/",AG67,"_sv_",D67,"_str_",AH67,"_MLST_",AD67," \{",AC67,"\}/")</f>
        <v>s/SRR1542378/Lin_sv_Sentot_str_56126_MLST_6 \{SRR1542378\}/</v>
      </c>
    </row>
    <row r="68" spans="1:41" x14ac:dyDescent="0.2">
      <c r="A68" s="8" t="s">
        <v>1819</v>
      </c>
      <c r="B68" s="21">
        <v>56129</v>
      </c>
      <c r="C68" s="2" t="s">
        <v>41</v>
      </c>
      <c r="D68" s="2" t="s">
        <v>2549</v>
      </c>
      <c r="E68" s="5">
        <v>1929</v>
      </c>
      <c r="F68" s="2" t="s">
        <v>296</v>
      </c>
      <c r="G68" s="2" t="s">
        <v>732</v>
      </c>
      <c r="H68" s="12" t="s">
        <v>1925</v>
      </c>
      <c r="I68" s="12" t="s">
        <v>1847</v>
      </c>
      <c r="J68" s="12" t="s">
        <v>1926</v>
      </c>
      <c r="K68" s="31">
        <v>4.6263399999999999</v>
      </c>
      <c r="L68" s="32">
        <v>34.9</v>
      </c>
      <c r="M68" s="12" t="s">
        <v>1927</v>
      </c>
      <c r="N68" s="12">
        <v>252</v>
      </c>
      <c r="O68" s="12" t="s">
        <v>15</v>
      </c>
      <c r="R68" s="2" t="s">
        <v>2548</v>
      </c>
      <c r="V68" s="2" t="s">
        <v>66</v>
      </c>
      <c r="W68" s="12">
        <v>26833181</v>
      </c>
      <c r="X68" s="2" t="s">
        <v>302</v>
      </c>
      <c r="AB68" s="2" t="s">
        <v>3356</v>
      </c>
      <c r="AC68" s="2" t="s">
        <v>2548</v>
      </c>
      <c r="AD68" s="2">
        <v>29</v>
      </c>
      <c r="AG68" s="2" t="s">
        <v>3528</v>
      </c>
      <c r="AH68" s="21">
        <v>56129</v>
      </c>
      <c r="AI68" s="2" t="str">
        <f>CONCATENATE("s/",AC68,"/",AG68,"_sv_",D68,"_str_",AH68,"_MLST_",AD68," \{",AC68,"\}/")</f>
        <v>s/SRR1542379/Lin_sv_Bangkinang_str_56129_MLST_29 \{SRR1542379\}/</v>
      </c>
    </row>
    <row r="69" spans="1:41" x14ac:dyDescent="0.2">
      <c r="A69" s="8" t="s">
        <v>1819</v>
      </c>
      <c r="B69" s="21">
        <v>56133</v>
      </c>
      <c r="C69" s="2" t="s">
        <v>360</v>
      </c>
      <c r="D69" s="2" t="s">
        <v>360</v>
      </c>
      <c r="E69" s="5">
        <v>1936</v>
      </c>
      <c r="F69" s="2" t="s">
        <v>296</v>
      </c>
      <c r="G69" s="2" t="s">
        <v>3215</v>
      </c>
      <c r="H69" s="12" t="s">
        <v>2003</v>
      </c>
      <c r="I69" s="12" t="s">
        <v>1847</v>
      </c>
      <c r="J69" s="12" t="s">
        <v>2004</v>
      </c>
      <c r="K69" s="31">
        <v>4.5181500000000003</v>
      </c>
      <c r="L69" s="32">
        <v>34.9</v>
      </c>
      <c r="M69" s="12" t="s">
        <v>2005</v>
      </c>
      <c r="N69" s="12">
        <v>300</v>
      </c>
      <c r="O69" s="12" t="s">
        <v>15</v>
      </c>
      <c r="R69" s="2" t="s">
        <v>2550</v>
      </c>
      <c r="V69" s="2" t="s">
        <v>66</v>
      </c>
      <c r="W69" s="12">
        <v>26833181</v>
      </c>
      <c r="X69" s="2" t="s">
        <v>302</v>
      </c>
      <c r="AB69" s="2" t="s">
        <v>3356</v>
      </c>
      <c r="AC69" s="2" t="s">
        <v>2550</v>
      </c>
      <c r="AD69" s="2">
        <v>140</v>
      </c>
      <c r="AG69" s="2" t="s">
        <v>3528</v>
      </c>
      <c r="AH69" s="21">
        <v>56133</v>
      </c>
      <c r="AI69" s="2" t="str">
        <f>CONCATENATE("s/",AC69,"/",AG69,"_sv_",D69,"_str_",AH69,"_MLST_",AD69," \{",AC69,"\}/")</f>
        <v>s/SRR1542380/Lin_sv_Pomona_str_56133_MLST_140 \{SRR1542380\}/</v>
      </c>
    </row>
    <row r="70" spans="1:41" x14ac:dyDescent="0.2">
      <c r="A70" s="8" t="s">
        <v>1819</v>
      </c>
      <c r="B70" s="21">
        <v>56135</v>
      </c>
      <c r="C70" s="2" t="s">
        <v>45</v>
      </c>
      <c r="D70" s="2" t="s">
        <v>45</v>
      </c>
      <c r="E70" s="5">
        <v>1918</v>
      </c>
      <c r="F70" s="2" t="s">
        <v>296</v>
      </c>
      <c r="G70" s="2" t="s">
        <v>2552</v>
      </c>
      <c r="H70" s="12" t="s">
        <v>2006</v>
      </c>
      <c r="I70" s="12" t="s">
        <v>1847</v>
      </c>
      <c r="J70" s="12" t="s">
        <v>2007</v>
      </c>
      <c r="K70" s="31">
        <v>4.6940999999999997</v>
      </c>
      <c r="L70" s="32">
        <v>35.1</v>
      </c>
      <c r="M70" s="12" t="s">
        <v>2008</v>
      </c>
      <c r="N70" s="12">
        <v>332</v>
      </c>
      <c r="O70" s="12" t="s">
        <v>15</v>
      </c>
      <c r="R70" s="2" t="s">
        <v>2551</v>
      </c>
      <c r="V70" s="2" t="s">
        <v>66</v>
      </c>
      <c r="W70" s="12">
        <v>26833181</v>
      </c>
      <c r="X70" s="2" t="s">
        <v>302</v>
      </c>
      <c r="AB70" s="2" t="s">
        <v>3356</v>
      </c>
      <c r="AC70" s="2" t="s">
        <v>2551</v>
      </c>
      <c r="AD70" s="2">
        <v>36</v>
      </c>
      <c r="AG70" s="2" t="s">
        <v>3528</v>
      </c>
      <c r="AH70" s="21">
        <v>56135</v>
      </c>
      <c r="AI70" s="2" t="str">
        <f>CONCATENATE("s/",AC70,"/",AG70,"_sv_",D70,"_str_",AH70,"_MLST_",AD70," \{",AC70,"\}/")</f>
        <v>s/SRR1542381/Lin_sv_Hebdomadis_str_56135_MLST_36 \{SRR1542381\}/</v>
      </c>
    </row>
    <row r="71" spans="1:41" x14ac:dyDescent="0.2">
      <c r="A71" s="8" t="s">
        <v>1819</v>
      </c>
      <c r="B71" s="21">
        <v>56137</v>
      </c>
      <c r="C71" s="2" t="s">
        <v>315</v>
      </c>
      <c r="D71" s="2" t="s">
        <v>2554</v>
      </c>
      <c r="E71" s="5">
        <v>1937</v>
      </c>
      <c r="F71" s="2" t="s">
        <v>296</v>
      </c>
      <c r="G71" s="2" t="s">
        <v>732</v>
      </c>
      <c r="H71" s="12" t="s">
        <v>2009</v>
      </c>
      <c r="I71" s="12" t="s">
        <v>1847</v>
      </c>
      <c r="J71" s="12" t="s">
        <v>2010</v>
      </c>
      <c r="K71" s="31">
        <v>4.8744800000000001</v>
      </c>
      <c r="L71" s="32">
        <v>35</v>
      </c>
      <c r="M71" s="12" t="s">
        <v>2011</v>
      </c>
      <c r="N71" s="12">
        <v>332</v>
      </c>
      <c r="O71" s="12" t="s">
        <v>15</v>
      </c>
      <c r="R71" s="2" t="s">
        <v>2553</v>
      </c>
      <c r="V71" s="2" t="s">
        <v>66</v>
      </c>
      <c r="W71" s="12">
        <v>26833181</v>
      </c>
      <c r="X71" s="2" t="s">
        <v>302</v>
      </c>
      <c r="AB71" s="2" t="s">
        <v>3356</v>
      </c>
      <c r="AC71" s="2" t="s">
        <v>2553</v>
      </c>
      <c r="AD71" s="2">
        <v>58</v>
      </c>
      <c r="AG71" s="2" t="s">
        <v>3528</v>
      </c>
      <c r="AH71" s="21">
        <v>56137</v>
      </c>
      <c r="AI71" s="2" t="str">
        <f>CONCATENATE("s/",AC71,"/",AG71,"_sv_",D71,"_str_",AH71,"_MLST_",AD71," \{",AC71,"\}/")</f>
        <v>s/SRR1542382/Lin_sv_Wolffi_str_56137_MLST_58 \{SRR1542382\}/</v>
      </c>
    </row>
    <row r="72" spans="1:41" x14ac:dyDescent="0.2">
      <c r="A72" s="8" t="s">
        <v>1819</v>
      </c>
      <c r="B72" s="21">
        <v>56143</v>
      </c>
      <c r="C72" s="2" t="s">
        <v>315</v>
      </c>
      <c r="D72" s="2" t="s">
        <v>2556</v>
      </c>
      <c r="E72" s="5" t="s">
        <v>3214</v>
      </c>
      <c r="F72" s="2" t="s">
        <v>296</v>
      </c>
      <c r="G72" s="2" t="s">
        <v>662</v>
      </c>
      <c r="H72" s="12" t="s">
        <v>1928</v>
      </c>
      <c r="I72" s="12" t="s">
        <v>1847</v>
      </c>
      <c r="J72" s="12" t="s">
        <v>1929</v>
      </c>
      <c r="K72" s="31">
        <v>4.8139700000000003</v>
      </c>
      <c r="L72" s="32">
        <v>35</v>
      </c>
      <c r="M72" s="12" t="s">
        <v>1930</v>
      </c>
      <c r="N72" s="12">
        <v>334</v>
      </c>
      <c r="O72" s="12" t="s">
        <v>15</v>
      </c>
      <c r="R72" s="2" t="s">
        <v>2555</v>
      </c>
      <c r="V72" s="2" t="s">
        <v>66</v>
      </c>
      <c r="W72" s="12">
        <v>26833181</v>
      </c>
      <c r="X72" s="2" t="s">
        <v>302</v>
      </c>
      <c r="AB72" s="2" t="s">
        <v>3356</v>
      </c>
      <c r="AC72" s="2" t="s">
        <v>2555</v>
      </c>
      <c r="AD72" s="2" t="s">
        <v>13</v>
      </c>
      <c r="AG72" s="2" t="s">
        <v>3528</v>
      </c>
      <c r="AH72" s="21">
        <v>56143</v>
      </c>
      <c r="AI72" s="2" t="str">
        <f>CONCATENATE("s/",AC72,"/",AG72,"_sv_",D72,"_str_",AH72,"_MLST_",AD72," \{",AC72,"\}/")</f>
        <v>s/SRR1542383/Lin_sv_Haemolytica_str_56143_MLST_- \{SRR1542383\}/</v>
      </c>
    </row>
    <row r="73" spans="1:41" x14ac:dyDescent="0.2">
      <c r="A73" s="8" t="s">
        <v>1819</v>
      </c>
      <c r="B73" s="21">
        <v>56201</v>
      </c>
      <c r="C73" s="2" t="s">
        <v>337</v>
      </c>
      <c r="D73" s="2" t="s">
        <v>2559</v>
      </c>
      <c r="E73" s="5">
        <v>1958</v>
      </c>
      <c r="F73" s="2" t="s">
        <v>2558</v>
      </c>
      <c r="G73" s="2" t="s">
        <v>3215</v>
      </c>
      <c r="H73" s="12" t="s">
        <v>1931</v>
      </c>
      <c r="I73" s="12" t="s">
        <v>1847</v>
      </c>
      <c r="J73" s="12" t="s">
        <v>1932</v>
      </c>
      <c r="K73" s="31">
        <v>4.8919600000000001</v>
      </c>
      <c r="L73" s="32">
        <v>35.200000000000003</v>
      </c>
      <c r="M73" s="12" t="s">
        <v>1933</v>
      </c>
      <c r="N73" s="12">
        <v>461</v>
      </c>
      <c r="O73" s="12" t="s">
        <v>15</v>
      </c>
      <c r="R73" s="2" t="s">
        <v>2557</v>
      </c>
      <c r="V73" s="2" t="s">
        <v>66</v>
      </c>
      <c r="W73" s="12">
        <v>26833181</v>
      </c>
      <c r="X73" s="2" t="s">
        <v>302</v>
      </c>
      <c r="AB73" s="2" t="s">
        <v>3356</v>
      </c>
      <c r="AC73" s="2" t="s">
        <v>2557</v>
      </c>
      <c r="AD73" s="2" t="s">
        <v>13</v>
      </c>
      <c r="AG73" s="2" t="s">
        <v>3528</v>
      </c>
      <c r="AH73" s="21">
        <v>56201</v>
      </c>
      <c r="AI73" s="2" t="str">
        <f>CONCATENATE("s/",AC73,"/",AG73,"_sv_",D73,"_str_",AH73,"_MLST_",AD73," \{",AC73,"\}/")</f>
        <v>s/SRR1542384/Lin_sv_Perameles_str_56201_MLST_- \{SRR1542384\}/</v>
      </c>
    </row>
    <row r="74" spans="1:41" x14ac:dyDescent="0.2">
      <c r="A74" s="8" t="s">
        <v>1819</v>
      </c>
      <c r="B74" s="21">
        <v>56601</v>
      </c>
      <c r="C74" s="2" t="s">
        <v>2716</v>
      </c>
      <c r="D74" s="2" t="s">
        <v>2358</v>
      </c>
      <c r="E74" s="5">
        <v>1958</v>
      </c>
      <c r="F74" s="2" t="s">
        <v>296</v>
      </c>
      <c r="G74" s="2" t="s">
        <v>288</v>
      </c>
      <c r="H74" s="12" t="s">
        <v>1256</v>
      </c>
      <c r="I74" s="12" t="s">
        <v>1257</v>
      </c>
      <c r="J74" s="12" t="s">
        <v>1258</v>
      </c>
      <c r="K74" s="31">
        <v>4.6981299999999999</v>
      </c>
      <c r="L74" s="32">
        <v>35.007599999999996</v>
      </c>
      <c r="M74" s="12" t="s">
        <v>13</v>
      </c>
      <c r="N74" s="12">
        <v>2</v>
      </c>
      <c r="O74" s="12" t="s">
        <v>79</v>
      </c>
      <c r="P74" s="12" t="s">
        <v>109</v>
      </c>
      <c r="Q74" s="12"/>
      <c r="R74" s="2" t="s">
        <v>2560</v>
      </c>
      <c r="V74" s="2" t="s">
        <v>66</v>
      </c>
      <c r="W74" s="2">
        <v>12712204</v>
      </c>
      <c r="X74" s="12"/>
      <c r="AA74" s="2" t="s">
        <v>3719</v>
      </c>
      <c r="AB74" s="2" t="s">
        <v>3356</v>
      </c>
      <c r="AC74" s="2" t="s">
        <v>3379</v>
      </c>
      <c r="AD74" s="2">
        <v>1</v>
      </c>
      <c r="AE74" s="2" t="s">
        <v>3388</v>
      </c>
      <c r="AF74" s="2" t="s">
        <v>3379</v>
      </c>
      <c r="AG74" s="2" t="s">
        <v>3528</v>
      </c>
      <c r="AH74" s="21">
        <v>56601</v>
      </c>
      <c r="AI74" s="2" t="str">
        <f>CONCATENATE("s/",AC74,"/",AG74,"_sv_",D74,"_str_",AH74,"_MLST_",AD74," \{",AC74,"\}/")</f>
        <v>s/Lin_08/Lin_sv_Lai_str_56601_MLST_1 \{Lin_08\}/</v>
      </c>
    </row>
    <row r="75" spans="1:41" x14ac:dyDescent="0.2">
      <c r="A75" s="8" t="s">
        <v>1819</v>
      </c>
      <c r="B75" s="21">
        <v>56603</v>
      </c>
      <c r="C75" s="2" t="s">
        <v>63</v>
      </c>
      <c r="D75" s="2" t="s">
        <v>63</v>
      </c>
      <c r="E75" s="5">
        <v>1954</v>
      </c>
      <c r="F75" s="2" t="s">
        <v>296</v>
      </c>
      <c r="G75" s="2" t="s">
        <v>292</v>
      </c>
      <c r="H75" s="12" t="s">
        <v>2012</v>
      </c>
      <c r="I75" s="12" t="s">
        <v>1847</v>
      </c>
      <c r="J75" s="12" t="s">
        <v>2013</v>
      </c>
      <c r="K75" s="31">
        <v>4.6676599999999997</v>
      </c>
      <c r="L75" s="32">
        <v>34.9</v>
      </c>
      <c r="M75" s="12" t="s">
        <v>2014</v>
      </c>
      <c r="N75" s="12">
        <v>321</v>
      </c>
      <c r="O75" s="12" t="s">
        <v>15</v>
      </c>
      <c r="R75" s="2" t="s">
        <v>2561</v>
      </c>
      <c r="V75" s="2" t="s">
        <v>66</v>
      </c>
      <c r="W75" s="12">
        <v>26833181</v>
      </c>
      <c r="X75" s="2" t="s">
        <v>287</v>
      </c>
      <c r="AB75" s="2" t="s">
        <v>3356</v>
      </c>
      <c r="AC75" s="2" t="s">
        <v>2561</v>
      </c>
      <c r="AD75" s="2">
        <v>37</v>
      </c>
      <c r="AG75" s="2" t="s">
        <v>3528</v>
      </c>
      <c r="AH75" s="21">
        <v>56603</v>
      </c>
      <c r="AI75" s="2" t="str">
        <f>CONCATENATE("s/",AC75,"/",AG75,"_sv_",D75,"_str_",AH75,"_MLST_",AD75," \{",AC75,"\}/")</f>
        <v>s/SRR1542386/Lin_sv_Canicola_str_56603_MLST_37 \{SRR1542386\}/</v>
      </c>
    </row>
    <row r="76" spans="1:41" x14ac:dyDescent="0.2">
      <c r="A76" s="8" t="s">
        <v>1819</v>
      </c>
      <c r="B76" s="21">
        <v>56605</v>
      </c>
      <c r="C76" s="2" t="s">
        <v>1196</v>
      </c>
      <c r="D76" s="2" t="s">
        <v>1196</v>
      </c>
      <c r="E76" s="5">
        <v>1955</v>
      </c>
      <c r="F76" s="2" t="s">
        <v>296</v>
      </c>
      <c r="G76" s="2" t="s">
        <v>292</v>
      </c>
      <c r="H76" s="12" t="s">
        <v>1937</v>
      </c>
      <c r="I76" s="12" t="s">
        <v>1847</v>
      </c>
      <c r="J76" s="12" t="s">
        <v>1938</v>
      </c>
      <c r="K76" s="31">
        <v>4.7486899999999999</v>
      </c>
      <c r="L76" s="32">
        <v>35</v>
      </c>
      <c r="M76" s="12" t="s">
        <v>1939</v>
      </c>
      <c r="N76" s="12">
        <v>292</v>
      </c>
      <c r="O76" s="12" t="s">
        <v>15</v>
      </c>
      <c r="R76" s="2" t="s">
        <v>2562</v>
      </c>
      <c r="V76" s="2" t="s">
        <v>66</v>
      </c>
      <c r="W76" s="12">
        <v>26833181</v>
      </c>
      <c r="X76" s="2" t="s">
        <v>287</v>
      </c>
      <c r="AB76" s="2" t="s">
        <v>3356</v>
      </c>
      <c r="AC76" s="2" t="s">
        <v>2562</v>
      </c>
      <c r="AD76" s="2">
        <v>76</v>
      </c>
      <c r="AG76" s="2" t="s">
        <v>3528</v>
      </c>
      <c r="AH76" s="21">
        <v>56605</v>
      </c>
      <c r="AI76" s="2" t="str">
        <f>CONCATENATE("s/",AC76,"/",AG76,"_sv_",D76,"_str_",AH76,"_MLST_",AD76," \{",AC76,"\}/")</f>
        <v>s/SRR1542387/Lin_sv_Pyrogenes_str_56605_MLST_76 \{SRR1542387\}/</v>
      </c>
    </row>
    <row r="77" spans="1:41" x14ac:dyDescent="0.2">
      <c r="A77" s="8" t="s">
        <v>1819</v>
      </c>
      <c r="B77" s="21">
        <v>56606</v>
      </c>
      <c r="C77" s="2" t="s">
        <v>41</v>
      </c>
      <c r="D77" s="2" t="s">
        <v>41</v>
      </c>
      <c r="E77" s="5">
        <v>1954</v>
      </c>
      <c r="F77" s="2" t="s">
        <v>296</v>
      </c>
      <c r="G77" s="2" t="s">
        <v>2564</v>
      </c>
      <c r="H77" s="12" t="s">
        <v>1940</v>
      </c>
      <c r="I77" s="12" t="s">
        <v>1847</v>
      </c>
      <c r="J77" s="12" t="s">
        <v>1941</v>
      </c>
      <c r="K77" s="31">
        <v>4.7326800000000002</v>
      </c>
      <c r="L77" s="32">
        <v>35</v>
      </c>
      <c r="M77" s="12" t="s">
        <v>1942</v>
      </c>
      <c r="N77" s="12">
        <v>331</v>
      </c>
      <c r="O77" s="12" t="s">
        <v>15</v>
      </c>
      <c r="R77" s="2" t="s">
        <v>2563</v>
      </c>
      <c r="V77" s="2" t="s">
        <v>66</v>
      </c>
      <c r="W77" s="12">
        <v>26833181</v>
      </c>
      <c r="X77" s="2" t="s">
        <v>287</v>
      </c>
      <c r="AB77" s="2" t="s">
        <v>3356</v>
      </c>
      <c r="AC77" s="2" t="s">
        <v>2563</v>
      </c>
      <c r="AD77" s="2">
        <v>95</v>
      </c>
      <c r="AG77" s="2" t="s">
        <v>3528</v>
      </c>
      <c r="AH77" s="21">
        <v>56606</v>
      </c>
      <c r="AI77" s="2" t="str">
        <f>CONCATENATE("s/",AC77,"/",AG77,"_sv_",D77,"_str_",AH77,"_MLST_",AD77," \{",AC77,"\}/")</f>
        <v>s/SRR1542388/Lin_sv_Autumnalis_str_56606_MLST_95 \{SRR1542388\}/</v>
      </c>
    </row>
    <row r="78" spans="1:41" x14ac:dyDescent="0.2">
      <c r="A78" s="8" t="s">
        <v>1819</v>
      </c>
      <c r="B78" s="21">
        <v>56608</v>
      </c>
      <c r="C78" s="2" t="s">
        <v>360</v>
      </c>
      <c r="D78" s="2" t="s">
        <v>360</v>
      </c>
      <c r="E78" s="5">
        <v>1958</v>
      </c>
      <c r="F78" s="2" t="s">
        <v>296</v>
      </c>
      <c r="G78" s="2" t="s">
        <v>294</v>
      </c>
      <c r="H78" s="12" t="s">
        <v>2019</v>
      </c>
      <c r="I78" s="12" t="s">
        <v>1847</v>
      </c>
      <c r="J78" s="12" t="s">
        <v>2020</v>
      </c>
      <c r="K78" s="31">
        <v>4.5631000000000004</v>
      </c>
      <c r="L78" s="32">
        <v>34.9</v>
      </c>
      <c r="M78" s="12" t="s">
        <v>2021</v>
      </c>
      <c r="N78" s="12">
        <v>308</v>
      </c>
      <c r="O78" s="12" t="s">
        <v>15</v>
      </c>
      <c r="R78" s="2" t="s">
        <v>2565</v>
      </c>
      <c r="V78" s="2" t="s">
        <v>66</v>
      </c>
      <c r="W78" s="12">
        <v>26833181</v>
      </c>
      <c r="X78" s="2" t="s">
        <v>287</v>
      </c>
      <c r="AB78" s="2" t="s">
        <v>3356</v>
      </c>
      <c r="AC78" s="2" t="s">
        <v>2565</v>
      </c>
      <c r="AD78" s="2">
        <v>140</v>
      </c>
      <c r="AG78" s="2" t="s">
        <v>3528</v>
      </c>
      <c r="AH78" s="21">
        <v>56608</v>
      </c>
      <c r="AI78" s="2" t="str">
        <f>CONCATENATE("s/",AC78,"/",AG78,"_sv_",D78,"_str_",AH78,"_MLST_",AD78," \{",AC78,"\}/")</f>
        <v>s/SRR1542389/Lin_sv_Pomona_str_56608_MLST_140 \{SRR1542389\}/</v>
      </c>
      <c r="AO78" s="18"/>
    </row>
    <row r="79" spans="1:41" x14ac:dyDescent="0.2">
      <c r="A79" s="8" t="s">
        <v>1819</v>
      </c>
      <c r="B79" s="21">
        <v>56609</v>
      </c>
      <c r="C79" s="2" t="s">
        <v>46</v>
      </c>
      <c r="D79" s="2" t="s">
        <v>3292</v>
      </c>
      <c r="E79" s="5">
        <v>1954</v>
      </c>
      <c r="F79" s="2" t="s">
        <v>296</v>
      </c>
      <c r="G79" s="2" t="s">
        <v>2564</v>
      </c>
      <c r="H79" s="12" t="s">
        <v>1267</v>
      </c>
      <c r="I79" s="12" t="s">
        <v>1268</v>
      </c>
      <c r="J79" s="12" t="s">
        <v>1269</v>
      </c>
      <c r="K79" s="31">
        <v>4.9156500000000003</v>
      </c>
      <c r="L79" s="32">
        <v>35.066299999999998</v>
      </c>
      <c r="M79" s="12" t="s">
        <v>13</v>
      </c>
      <c r="N79" s="12">
        <v>5</v>
      </c>
      <c r="O79" s="12" t="s">
        <v>79</v>
      </c>
      <c r="R79" s="2" t="s">
        <v>2566</v>
      </c>
      <c r="S79" s="2" t="s">
        <v>109</v>
      </c>
      <c r="V79" s="2" t="s">
        <v>66</v>
      </c>
      <c r="W79" s="2">
        <v>25887950</v>
      </c>
      <c r="X79" s="12"/>
      <c r="AA79" s="2" t="s">
        <v>3719</v>
      </c>
      <c r="AB79" s="2" t="s">
        <v>3356</v>
      </c>
      <c r="AC79" s="2" t="s">
        <v>3363</v>
      </c>
      <c r="AD79" s="2">
        <v>92</v>
      </c>
      <c r="AE79" s="2" t="s">
        <v>3391</v>
      </c>
      <c r="AF79" s="2" t="s">
        <v>3363</v>
      </c>
      <c r="AG79" s="2" t="s">
        <v>3528</v>
      </c>
      <c r="AH79" s="21">
        <v>56609</v>
      </c>
      <c r="AI79" s="2" t="str">
        <f>CONCATENATE("s/",AC79,"/",AG79,"_sv_",D79,"_str_",AH79,"_MLST_",AD79," \{",AC79,"\}/")</f>
        <v>s/Lin_05/Lin_sv_Linhai_str_56609_MLST_92 \{Lin_05\}/</v>
      </c>
    </row>
    <row r="80" spans="1:41" x14ac:dyDescent="0.2">
      <c r="A80" s="8" t="s">
        <v>1819</v>
      </c>
      <c r="B80" s="21">
        <v>56610</v>
      </c>
      <c r="C80" s="2" t="s">
        <v>45</v>
      </c>
      <c r="D80" s="2" t="s">
        <v>45</v>
      </c>
      <c r="E80" s="5">
        <v>1958</v>
      </c>
      <c r="F80" s="2" t="s">
        <v>296</v>
      </c>
      <c r="G80" s="2" t="s">
        <v>290</v>
      </c>
      <c r="H80" s="12" t="s">
        <v>2025</v>
      </c>
      <c r="I80" s="12" t="s">
        <v>1847</v>
      </c>
      <c r="J80" s="12" t="s">
        <v>2026</v>
      </c>
      <c r="K80" s="31">
        <v>4.8928200000000004</v>
      </c>
      <c r="L80" s="32">
        <v>35.1</v>
      </c>
      <c r="M80" s="12" t="s">
        <v>2027</v>
      </c>
      <c r="N80" s="12">
        <v>301</v>
      </c>
      <c r="O80" s="12" t="s">
        <v>15</v>
      </c>
      <c r="Q80" s="12" t="s">
        <v>3289</v>
      </c>
      <c r="V80" s="2" t="s">
        <v>66</v>
      </c>
      <c r="W80" s="12">
        <v>26833181</v>
      </c>
      <c r="X80" s="2" t="s">
        <v>287</v>
      </c>
      <c r="AA80" s="12" t="s">
        <v>3718</v>
      </c>
      <c r="AB80" s="2" t="s">
        <v>3356</v>
      </c>
      <c r="AC80" s="2" t="s">
        <v>3426</v>
      </c>
      <c r="AD80" s="2" t="s">
        <v>13</v>
      </c>
      <c r="AE80" s="2" t="s">
        <v>3389</v>
      </c>
      <c r="AF80" s="2" t="s">
        <v>3426</v>
      </c>
      <c r="AG80" s="2" t="s">
        <v>3528</v>
      </c>
      <c r="AH80" s="21">
        <v>56610</v>
      </c>
      <c r="AI80" s="2" t="str">
        <f>CONCATENATE("s/",AC80,"/",AG80,"_sv_",D80,"_str_",AH80,"_MLST_",AD80," \{",AC80,"\}/")</f>
        <v>s/Lin_89/Lin_sv_Hebdomadis_str_56610_MLST_- \{Lin_89\}/</v>
      </c>
    </row>
    <row r="81" spans="1:41" x14ac:dyDescent="0.2">
      <c r="A81" s="8" t="s">
        <v>1819</v>
      </c>
      <c r="B81" s="21">
        <v>56612</v>
      </c>
      <c r="C81" s="2" t="s">
        <v>826</v>
      </c>
      <c r="D81" s="2" t="s">
        <v>3296</v>
      </c>
      <c r="E81" s="5">
        <v>1958</v>
      </c>
      <c r="F81" s="2" t="s">
        <v>296</v>
      </c>
      <c r="G81" s="2" t="s">
        <v>1194</v>
      </c>
      <c r="H81" s="12" t="s">
        <v>1880</v>
      </c>
      <c r="I81" s="12" t="s">
        <v>1847</v>
      </c>
      <c r="J81" s="12" t="s">
        <v>1881</v>
      </c>
      <c r="K81" s="31">
        <v>4.6929600000000002</v>
      </c>
      <c r="L81" s="32">
        <v>35</v>
      </c>
      <c r="M81" s="12" t="s">
        <v>1882</v>
      </c>
      <c r="N81" s="12">
        <v>361</v>
      </c>
      <c r="O81" s="12" t="s">
        <v>15</v>
      </c>
      <c r="R81" s="2" t="s">
        <v>2567</v>
      </c>
      <c r="V81" s="2" t="s">
        <v>66</v>
      </c>
      <c r="W81" s="12">
        <v>26833181</v>
      </c>
      <c r="X81" s="2" t="s">
        <v>287</v>
      </c>
      <c r="AB81" s="2" t="s">
        <v>3356</v>
      </c>
      <c r="AC81" s="2" t="s">
        <v>2567</v>
      </c>
      <c r="AD81" s="2">
        <v>96</v>
      </c>
      <c r="AG81" s="2" t="s">
        <v>3528</v>
      </c>
      <c r="AH81" s="21">
        <v>56612</v>
      </c>
      <c r="AI81" s="2" t="str">
        <f>CONCATENATE("s/",AC81,"/",AG81,"_sv_",D81,"_str_",AH81,"_MLST_",AD81," \{",AC81,"\}/")</f>
        <v>s/SRR1542490/Lin_sv_Paidjan_str_56612_MLST_96 \{SRR1542490\}/</v>
      </c>
    </row>
    <row r="82" spans="1:41" x14ac:dyDescent="0.2">
      <c r="A82" s="8" t="s">
        <v>1819</v>
      </c>
      <c r="B82" s="21">
        <v>56618</v>
      </c>
      <c r="C82" s="2" t="s">
        <v>2716</v>
      </c>
      <c r="D82" s="2" t="s">
        <v>2716</v>
      </c>
      <c r="E82" s="5">
        <v>1969</v>
      </c>
      <c r="F82" s="2" t="s">
        <v>296</v>
      </c>
      <c r="G82" s="2" t="s">
        <v>290</v>
      </c>
      <c r="H82" s="12" t="s">
        <v>1883</v>
      </c>
      <c r="I82" s="12" t="s">
        <v>1847</v>
      </c>
      <c r="J82" s="12" t="s">
        <v>1884</v>
      </c>
      <c r="K82" s="31">
        <v>4.5340699999999998</v>
      </c>
      <c r="L82" s="32">
        <v>35</v>
      </c>
      <c r="M82" s="12" t="s">
        <v>1885</v>
      </c>
      <c r="N82" s="12">
        <v>221</v>
      </c>
      <c r="O82" s="12" t="s">
        <v>15</v>
      </c>
      <c r="R82" s="2" t="s">
        <v>2568</v>
      </c>
      <c r="V82" s="2" t="s">
        <v>66</v>
      </c>
      <c r="W82" s="12">
        <v>26833181</v>
      </c>
      <c r="X82" s="2" t="s">
        <v>287</v>
      </c>
      <c r="AB82" s="2" t="s">
        <v>3356</v>
      </c>
      <c r="AC82" s="2" t="s">
        <v>2568</v>
      </c>
      <c r="AD82" s="2">
        <v>17</v>
      </c>
      <c r="AG82" s="2" t="s">
        <v>3528</v>
      </c>
      <c r="AH82" s="21">
        <v>56618</v>
      </c>
      <c r="AI82" s="2" t="str">
        <f>CONCATENATE("s/",AC82,"/",AG82,"_sv_",D82,"_str_",AH82,"_MLST_",AD82," \{",AC82,"\}/")</f>
        <v>s/SRR1542491/Lin_sv_Icterohaemorrhagiae_str_56618_MLST_17 \{SRR1542491\}/</v>
      </c>
    </row>
    <row r="83" spans="1:41" x14ac:dyDescent="0.2">
      <c r="A83" s="8" t="s">
        <v>1819</v>
      </c>
      <c r="B83" s="21">
        <v>56619</v>
      </c>
      <c r="C83" s="2" t="s">
        <v>2716</v>
      </c>
      <c r="D83" s="2" t="s">
        <v>2540</v>
      </c>
      <c r="E83" s="5">
        <v>1960</v>
      </c>
      <c r="F83" s="2" t="s">
        <v>296</v>
      </c>
      <c r="G83" s="2" t="s">
        <v>299</v>
      </c>
      <c r="H83" s="12" t="s">
        <v>1967</v>
      </c>
      <c r="I83" s="12" t="s">
        <v>1847</v>
      </c>
      <c r="J83" s="12" t="s">
        <v>1968</v>
      </c>
      <c r="K83" s="31">
        <v>4.82639</v>
      </c>
      <c r="L83" s="32">
        <v>35</v>
      </c>
      <c r="M83" s="12" t="s">
        <v>1969</v>
      </c>
      <c r="N83" s="12">
        <v>344</v>
      </c>
      <c r="O83" s="12" t="s">
        <v>15</v>
      </c>
      <c r="R83" s="2" t="s">
        <v>2569</v>
      </c>
      <c r="V83" s="2" t="s">
        <v>66</v>
      </c>
      <c r="W83" s="12">
        <v>26833181</v>
      </c>
      <c r="X83" s="2" t="s">
        <v>287</v>
      </c>
      <c r="AB83" s="2" t="s">
        <v>3356</v>
      </c>
      <c r="AC83" s="2" t="s">
        <v>2569</v>
      </c>
      <c r="AD83" s="2">
        <v>201</v>
      </c>
      <c r="AG83" s="2" t="s">
        <v>3528</v>
      </c>
      <c r="AH83" s="21">
        <v>56619</v>
      </c>
      <c r="AI83" s="2" t="str">
        <f>CONCATENATE("s/",AC83,"/",AG83,"_sv_",D83,"_str_",AH83,"_MLST_",AD83," \{",AC83,"\}/")</f>
        <v>s/SRR1542492/Lin_sv_Copenhageni_str_56619_MLST_201 \{SRR1542492\}/</v>
      </c>
      <c r="AO83" s="18"/>
    </row>
    <row r="84" spans="1:41" x14ac:dyDescent="0.2">
      <c r="A84" s="8" t="s">
        <v>1819</v>
      </c>
      <c r="B84" s="21">
        <v>56620</v>
      </c>
      <c r="C84" s="2" t="s">
        <v>2716</v>
      </c>
      <c r="D84" s="2" t="s">
        <v>1555</v>
      </c>
      <c r="E84" s="5">
        <v>1966</v>
      </c>
      <c r="F84" s="2" t="s">
        <v>296</v>
      </c>
      <c r="G84" s="2" t="s">
        <v>290</v>
      </c>
      <c r="H84" s="12" t="s">
        <v>1970</v>
      </c>
      <c r="I84" s="12" t="s">
        <v>1847</v>
      </c>
      <c r="J84" s="12" t="s">
        <v>1971</v>
      </c>
      <c r="K84" s="31">
        <v>4.6174299999999997</v>
      </c>
      <c r="L84" s="32">
        <v>34.9</v>
      </c>
      <c r="M84" s="12" t="s">
        <v>1972</v>
      </c>
      <c r="N84" s="12">
        <v>232</v>
      </c>
      <c r="O84" s="12" t="s">
        <v>15</v>
      </c>
      <c r="R84" s="2" t="s">
        <v>2570</v>
      </c>
      <c r="V84" s="2" t="s">
        <v>66</v>
      </c>
      <c r="W84" s="12">
        <v>26833181</v>
      </c>
      <c r="X84" s="2" t="s">
        <v>287</v>
      </c>
      <c r="AB84" s="2" t="s">
        <v>3356</v>
      </c>
      <c r="AC84" s="2" t="s">
        <v>2570</v>
      </c>
      <c r="AD84" s="2">
        <v>1</v>
      </c>
      <c r="AG84" s="2" t="s">
        <v>3528</v>
      </c>
      <c r="AH84" s="21">
        <v>56620</v>
      </c>
      <c r="AI84" s="2" t="str">
        <f>CONCATENATE("s/",AC84,"/",AG84,"_sv_",D84,"_str_",AH84,"_MLST_",AD84," \{",AC84,"\}/")</f>
        <v>s/SRR1542493/Lin_sv_Naam_str_56620_MLST_1 \{SRR1542493\}/</v>
      </c>
    </row>
    <row r="85" spans="1:41" x14ac:dyDescent="0.2">
      <c r="A85" s="8" t="s">
        <v>1819</v>
      </c>
      <c r="B85" s="21">
        <v>56624</v>
      </c>
      <c r="C85" s="2" t="s">
        <v>63</v>
      </c>
      <c r="D85" s="2" t="s">
        <v>2572</v>
      </c>
      <c r="E85" s="5">
        <v>1964</v>
      </c>
      <c r="F85" s="2" t="s">
        <v>296</v>
      </c>
      <c r="G85" s="2" t="s">
        <v>299</v>
      </c>
      <c r="H85" s="12" t="s">
        <v>1973</v>
      </c>
      <c r="I85" s="12" t="s">
        <v>1847</v>
      </c>
      <c r="J85" s="12" t="s">
        <v>1974</v>
      </c>
      <c r="K85" s="31">
        <v>4.9410800000000004</v>
      </c>
      <c r="L85" s="32">
        <v>35</v>
      </c>
      <c r="M85" s="12" t="s">
        <v>1975</v>
      </c>
      <c r="N85" s="12">
        <v>406</v>
      </c>
      <c r="O85" s="12" t="s">
        <v>15</v>
      </c>
      <c r="R85" s="2" t="s">
        <v>2571</v>
      </c>
      <c r="V85" s="2" t="s">
        <v>66</v>
      </c>
      <c r="W85" s="12">
        <v>26833181</v>
      </c>
      <c r="X85" s="2" t="s">
        <v>287</v>
      </c>
      <c r="AB85" s="2" t="s">
        <v>3356</v>
      </c>
      <c r="AC85" s="2" t="s">
        <v>2571</v>
      </c>
      <c r="AD85" s="2" t="s">
        <v>13</v>
      </c>
      <c r="AG85" s="2" t="s">
        <v>3528</v>
      </c>
      <c r="AH85" s="21">
        <v>56624</v>
      </c>
      <c r="AI85" s="2" t="str">
        <f>CONCATENATE("s/",AC85,"/",AG85,"_sv_",D85,"_str_",AH85,"_MLST_",AD85," \{",AC85,"\}/")</f>
        <v>s/SRR1542494/Lin_sv_Bindjei_str_56624_MLST_- \{SRR1542494\}/</v>
      </c>
    </row>
    <row r="86" spans="1:41" x14ac:dyDescent="0.2">
      <c r="A86" s="8" t="s">
        <v>1819</v>
      </c>
      <c r="B86" s="21">
        <v>56625</v>
      </c>
      <c r="C86" s="2" t="s">
        <v>1196</v>
      </c>
      <c r="D86" s="2" t="s">
        <v>2726</v>
      </c>
      <c r="E86" s="5">
        <v>1965</v>
      </c>
      <c r="F86" s="2" t="s">
        <v>296</v>
      </c>
      <c r="G86" s="2" t="s">
        <v>2564</v>
      </c>
      <c r="H86" s="12" t="s">
        <v>1976</v>
      </c>
      <c r="I86" s="12" t="s">
        <v>1847</v>
      </c>
      <c r="J86" s="12" t="s">
        <v>1977</v>
      </c>
      <c r="K86" s="31">
        <v>4.8403</v>
      </c>
      <c r="L86" s="32">
        <v>35</v>
      </c>
      <c r="M86" s="12" t="s">
        <v>1978</v>
      </c>
      <c r="N86" s="12">
        <v>443</v>
      </c>
      <c r="O86" s="12" t="s">
        <v>15</v>
      </c>
      <c r="R86" s="2" t="s">
        <v>2573</v>
      </c>
      <c r="V86" s="2" t="s">
        <v>66</v>
      </c>
      <c r="W86" s="12">
        <v>26833181</v>
      </c>
      <c r="X86" s="2" t="s">
        <v>287</v>
      </c>
      <c r="AB86" s="2" t="s">
        <v>3356</v>
      </c>
      <c r="AC86" s="2" t="s">
        <v>2573</v>
      </c>
      <c r="AD86" s="2" t="s">
        <v>13</v>
      </c>
      <c r="AG86" s="2" t="s">
        <v>3528</v>
      </c>
      <c r="AH86" s="21">
        <v>56625</v>
      </c>
      <c r="AI86" s="2" t="str">
        <f>CONCATENATE("s/",AC86,"/",AG86,"_sv_",D86,"_str_",AH86,"_MLST_",AD86," \{",AC86,"\}/")</f>
        <v>s/SRR1542496/Lin_sv_Zanoni_str_56625_MLST_- \{SRR1542496\}/</v>
      </c>
    </row>
    <row r="87" spans="1:41" x14ac:dyDescent="0.2">
      <c r="A87" s="8" t="s">
        <v>1819</v>
      </c>
      <c r="B87" s="21">
        <v>56626</v>
      </c>
      <c r="C87" s="2" t="s">
        <v>41</v>
      </c>
      <c r="D87" s="2" t="s">
        <v>3297</v>
      </c>
      <c r="E87" s="5">
        <v>1970</v>
      </c>
      <c r="F87" s="2" t="s">
        <v>296</v>
      </c>
      <c r="G87" s="2" t="s">
        <v>2575</v>
      </c>
      <c r="H87" s="12" t="s">
        <v>1886</v>
      </c>
      <c r="I87" s="12" t="s">
        <v>1847</v>
      </c>
      <c r="J87" s="12" t="s">
        <v>1887</v>
      </c>
      <c r="K87" s="31">
        <v>4.6399699999999999</v>
      </c>
      <c r="L87" s="32">
        <v>35</v>
      </c>
      <c r="M87" s="12" t="s">
        <v>1888</v>
      </c>
      <c r="N87" s="12">
        <v>282</v>
      </c>
      <c r="O87" s="12" t="s">
        <v>15</v>
      </c>
      <c r="R87" s="2" t="s">
        <v>2574</v>
      </c>
      <c r="V87" s="2" t="s">
        <v>66</v>
      </c>
      <c r="W87" s="12">
        <v>26833181</v>
      </c>
      <c r="X87" s="2" t="s">
        <v>287</v>
      </c>
      <c r="AB87" s="2" t="s">
        <v>3356</v>
      </c>
      <c r="AC87" s="2" t="s">
        <v>2574</v>
      </c>
      <c r="AD87" s="2" t="s">
        <v>13</v>
      </c>
      <c r="AG87" s="2" t="s">
        <v>3528</v>
      </c>
      <c r="AH87" s="21">
        <v>56626</v>
      </c>
      <c r="AI87" s="2" t="str">
        <f>CONCATENATE("s/",AC87,"/",AG87,"_sv_",D87,"_str_",AH87,"_MLST_",AD87," \{",AC87,"\}/")</f>
        <v>s/SRR1542497/Lin_sv_Rachmati_str_56626_MLST_- \{SRR1542497\}/</v>
      </c>
    </row>
    <row r="88" spans="1:41" x14ac:dyDescent="0.2">
      <c r="A88" s="8" t="s">
        <v>1819</v>
      </c>
      <c r="B88" s="21">
        <v>56627</v>
      </c>
      <c r="C88" s="2" t="s">
        <v>41</v>
      </c>
      <c r="D88" s="2" t="s">
        <v>2549</v>
      </c>
      <c r="E88" s="5">
        <v>1964</v>
      </c>
      <c r="F88" s="2" t="s">
        <v>296</v>
      </c>
      <c r="G88" s="2" t="s">
        <v>299</v>
      </c>
      <c r="H88" s="12" t="s">
        <v>1889</v>
      </c>
      <c r="I88" s="12" t="s">
        <v>1847</v>
      </c>
      <c r="J88" s="12" t="s">
        <v>1890</v>
      </c>
      <c r="K88" s="31">
        <v>4.8343800000000003</v>
      </c>
      <c r="L88" s="32">
        <v>35</v>
      </c>
      <c r="M88" s="12" t="s">
        <v>1891</v>
      </c>
      <c r="N88" s="12">
        <v>332</v>
      </c>
      <c r="O88" s="12" t="s">
        <v>15</v>
      </c>
      <c r="R88" s="2" t="s">
        <v>2576</v>
      </c>
      <c r="V88" s="2" t="s">
        <v>66</v>
      </c>
      <c r="W88" s="12">
        <v>26833181</v>
      </c>
      <c r="X88" s="2" t="s">
        <v>287</v>
      </c>
      <c r="AB88" s="2" t="s">
        <v>3356</v>
      </c>
      <c r="AC88" s="2" t="s">
        <v>2576</v>
      </c>
      <c r="AD88" s="2" t="s">
        <v>13</v>
      </c>
      <c r="AG88" s="2" t="s">
        <v>3528</v>
      </c>
      <c r="AH88" s="21">
        <v>56627</v>
      </c>
      <c r="AI88" s="2" t="str">
        <f>CONCATENATE("s/",AC88,"/",AG88,"_sv_",D88,"_str_",AH88,"_MLST_",AD88," \{",AC88,"\}/")</f>
        <v>s/SRR1542498/Lin_sv_Bangkinang_str_56627_MLST_- \{SRR1542498\}/</v>
      </c>
    </row>
    <row r="89" spans="1:41" x14ac:dyDescent="0.2">
      <c r="A89" s="8" t="s">
        <v>1819</v>
      </c>
      <c r="B89" s="21">
        <v>56628</v>
      </c>
      <c r="C89" s="2" t="s">
        <v>41</v>
      </c>
      <c r="D89" s="2" t="s">
        <v>3301</v>
      </c>
      <c r="E89" s="5">
        <v>1964</v>
      </c>
      <c r="F89" s="2" t="s">
        <v>296</v>
      </c>
      <c r="G89" s="2" t="s">
        <v>299</v>
      </c>
      <c r="H89" s="12" t="s">
        <v>1979</v>
      </c>
      <c r="I89" s="12" t="s">
        <v>1847</v>
      </c>
      <c r="J89" s="12" t="s">
        <v>1980</v>
      </c>
      <c r="K89" s="31">
        <v>4.9544100000000002</v>
      </c>
      <c r="L89" s="32">
        <v>35</v>
      </c>
      <c r="M89" s="12" t="s">
        <v>1981</v>
      </c>
      <c r="N89" s="12">
        <v>417</v>
      </c>
      <c r="O89" s="12" t="s">
        <v>15</v>
      </c>
      <c r="R89" s="2" t="s">
        <v>2577</v>
      </c>
      <c r="V89" s="2" t="s">
        <v>66</v>
      </c>
      <c r="W89" s="12">
        <v>26833181</v>
      </c>
      <c r="X89" s="2" t="s">
        <v>287</v>
      </c>
      <c r="AB89" s="2" t="s">
        <v>3356</v>
      </c>
      <c r="AC89" s="2" t="s">
        <v>2577</v>
      </c>
      <c r="AD89" s="2" t="s">
        <v>13</v>
      </c>
      <c r="AG89" s="2" t="s">
        <v>3528</v>
      </c>
      <c r="AH89" s="21">
        <v>56628</v>
      </c>
      <c r="AI89" s="2" t="str">
        <f>CONCATENATE("s/",AC89,"/",AG89,"_sv_",D89,"_str_",AH89,"_MLST_",AD89," \{",AC89,"\}/")</f>
        <v>s/SRR1542500/Lin_sv_Sumatrana_str_56628_MLST_- \{SRR1542500\}/</v>
      </c>
    </row>
    <row r="90" spans="1:41" x14ac:dyDescent="0.2">
      <c r="A90" s="8" t="s">
        <v>1819</v>
      </c>
      <c r="B90" s="21">
        <v>56629</v>
      </c>
      <c r="C90" s="2" t="s">
        <v>41</v>
      </c>
      <c r="D90" s="2" t="s">
        <v>3302</v>
      </c>
      <c r="E90" s="5">
        <v>1965</v>
      </c>
      <c r="F90" s="2" t="s">
        <v>296</v>
      </c>
      <c r="G90" s="2" t="s">
        <v>299</v>
      </c>
      <c r="H90" s="12" t="s">
        <v>1982</v>
      </c>
      <c r="I90" s="12" t="s">
        <v>1847</v>
      </c>
      <c r="J90" s="12" t="s">
        <v>1983</v>
      </c>
      <c r="K90" s="31">
        <v>4.8928200000000004</v>
      </c>
      <c r="L90" s="32">
        <v>35</v>
      </c>
      <c r="M90" s="12" t="s">
        <v>1984</v>
      </c>
      <c r="N90" s="12">
        <v>368</v>
      </c>
      <c r="O90" s="12" t="s">
        <v>15</v>
      </c>
      <c r="R90" s="2" t="s">
        <v>2578</v>
      </c>
      <c r="V90" s="2" t="s">
        <v>66</v>
      </c>
      <c r="W90" s="12">
        <v>26833181</v>
      </c>
      <c r="X90" s="2" t="s">
        <v>287</v>
      </c>
      <c r="AB90" s="2" t="s">
        <v>3356</v>
      </c>
      <c r="AC90" s="2" t="s">
        <v>2578</v>
      </c>
      <c r="AD90" s="2" t="s">
        <v>13</v>
      </c>
      <c r="AG90" s="2" t="s">
        <v>3528</v>
      </c>
      <c r="AH90" s="21">
        <v>56629</v>
      </c>
      <c r="AI90" s="2" t="str">
        <f>CONCATENATE("s/",AC90,"/",AG90,"_sv_",D90,"_str_",AH90,"_MLST_",AD90," \{",AC90,"\}/")</f>
        <v>s/SRR1542501/Lin_sv_Mooris_str_56629_MLST_- \{SRR1542501\}/</v>
      </c>
    </row>
    <row r="91" spans="1:41" x14ac:dyDescent="0.2">
      <c r="A91" s="8" t="s">
        <v>1819</v>
      </c>
      <c r="B91" s="21">
        <v>56630</v>
      </c>
      <c r="C91" s="2" t="s">
        <v>360</v>
      </c>
      <c r="D91" s="2" t="s">
        <v>3298</v>
      </c>
      <c r="E91" s="5">
        <v>1960</v>
      </c>
      <c r="F91" s="2" t="s">
        <v>731</v>
      </c>
      <c r="G91" s="2" t="s">
        <v>299</v>
      </c>
      <c r="H91" s="12" t="s">
        <v>1892</v>
      </c>
      <c r="I91" s="12" t="s">
        <v>1847</v>
      </c>
      <c r="J91" s="12" t="s">
        <v>1893</v>
      </c>
      <c r="K91" s="31">
        <v>4.5645899999999999</v>
      </c>
      <c r="L91" s="32">
        <v>34.9</v>
      </c>
      <c r="M91" s="12" t="s">
        <v>1894</v>
      </c>
      <c r="N91" s="12">
        <v>313</v>
      </c>
      <c r="O91" s="12" t="s">
        <v>15</v>
      </c>
      <c r="R91" s="2" t="s">
        <v>2579</v>
      </c>
      <c r="V91" s="2" t="s">
        <v>66</v>
      </c>
      <c r="W91" s="12">
        <v>26833181</v>
      </c>
      <c r="X91" s="2" t="s">
        <v>287</v>
      </c>
      <c r="AB91" s="2" t="s">
        <v>3356</v>
      </c>
      <c r="AC91" s="2" t="s">
        <v>2579</v>
      </c>
      <c r="AD91" s="2">
        <v>140</v>
      </c>
      <c r="AG91" s="2" t="s">
        <v>3528</v>
      </c>
      <c r="AH91" s="21">
        <v>56630</v>
      </c>
      <c r="AI91" s="2" t="str">
        <f>CONCATENATE("s/",AC91,"/",AG91,"_sv_",D91,"_str_",AH91,"_MLST_",AD91," \{",AC91,"\}/")</f>
        <v>s/SRR1542502/Lin_sv_Kunming_str_56630_MLST_140 \{SRR1542502\}/</v>
      </c>
    </row>
    <row r="92" spans="1:41" x14ac:dyDescent="0.2">
      <c r="A92" s="8" t="s">
        <v>1819</v>
      </c>
      <c r="B92" s="21">
        <v>56634</v>
      </c>
      <c r="C92" s="2" t="s">
        <v>315</v>
      </c>
      <c r="D92" s="2" t="s">
        <v>1290</v>
      </c>
      <c r="E92" s="5">
        <v>1964</v>
      </c>
      <c r="F92" s="2" t="s">
        <v>296</v>
      </c>
      <c r="G92" s="2" t="s">
        <v>1193</v>
      </c>
      <c r="H92" s="12" t="s">
        <v>1985</v>
      </c>
      <c r="I92" s="12" t="s">
        <v>1847</v>
      </c>
      <c r="J92" s="12" t="s">
        <v>1986</v>
      </c>
      <c r="K92" s="31">
        <v>4.8359399999999999</v>
      </c>
      <c r="L92" s="32">
        <v>35</v>
      </c>
      <c r="M92" s="12" t="s">
        <v>1987</v>
      </c>
      <c r="N92" s="12">
        <v>367</v>
      </c>
      <c r="O92" s="12" t="s">
        <v>15</v>
      </c>
      <c r="R92" s="2" t="s">
        <v>2580</v>
      </c>
      <c r="V92" s="2" t="s">
        <v>66</v>
      </c>
      <c r="W92" s="12">
        <v>26833181</v>
      </c>
      <c r="X92" s="2" t="s">
        <v>287</v>
      </c>
      <c r="AB92" s="2" t="s">
        <v>3356</v>
      </c>
      <c r="AC92" s="2" t="s">
        <v>2580</v>
      </c>
      <c r="AD92" s="2" t="s">
        <v>13</v>
      </c>
      <c r="AG92" s="2" t="s">
        <v>3528</v>
      </c>
      <c r="AH92" s="21">
        <v>56634</v>
      </c>
      <c r="AI92" s="2" t="str">
        <f>CONCATENATE("s/",AC92,"/",AG92,"_sv_",D92,"_str_",AH92,"_MLST_",AD92," \{",AC92,"\}/")</f>
        <v>s/SRR1542503/Lin_sv_Hardjoprajitno_str_56634_MLST_- \{SRR1542503\}/</v>
      </c>
    </row>
    <row r="93" spans="1:41" x14ac:dyDescent="0.2">
      <c r="A93" s="8" t="s">
        <v>1819</v>
      </c>
      <c r="B93" s="21">
        <v>56635</v>
      </c>
      <c r="C93" s="2" t="s">
        <v>315</v>
      </c>
      <c r="D93" s="2" t="s">
        <v>2554</v>
      </c>
      <c r="E93" s="5">
        <v>1965</v>
      </c>
      <c r="F93" s="2" t="s">
        <v>296</v>
      </c>
      <c r="G93" s="2" t="s">
        <v>299</v>
      </c>
      <c r="H93" s="12" t="s">
        <v>1895</v>
      </c>
      <c r="I93" s="12" t="s">
        <v>1847</v>
      </c>
      <c r="J93" s="12" t="s">
        <v>1896</v>
      </c>
      <c r="K93" s="31">
        <v>4.8455700000000004</v>
      </c>
      <c r="L93" s="32">
        <v>35.1</v>
      </c>
      <c r="M93" s="12" t="s">
        <v>1897</v>
      </c>
      <c r="N93" s="12">
        <v>382</v>
      </c>
      <c r="O93" s="12" t="s">
        <v>15</v>
      </c>
      <c r="R93" s="2" t="s">
        <v>2581</v>
      </c>
      <c r="V93" s="2" t="s">
        <v>66</v>
      </c>
      <c r="W93" s="12">
        <v>26833181</v>
      </c>
      <c r="X93" s="2" t="s">
        <v>287</v>
      </c>
      <c r="AB93" s="2" t="s">
        <v>3356</v>
      </c>
      <c r="AC93" s="2" t="s">
        <v>2581</v>
      </c>
      <c r="AD93" s="2">
        <v>97</v>
      </c>
      <c r="AG93" s="2" t="s">
        <v>3528</v>
      </c>
      <c r="AH93" s="21">
        <v>56635</v>
      </c>
      <c r="AI93" s="2" t="str">
        <f>CONCATENATE("s/",AC93,"/",AG93,"_sv_",D93,"_str_",AH93,"_MLST_",AD93," \{",AC93,"\}/")</f>
        <v>s/SRR1542504/Lin_sv_Wolffi_str_56635_MLST_97 \{SRR1542504\}/</v>
      </c>
    </row>
    <row r="94" spans="1:41" x14ac:dyDescent="0.2">
      <c r="A94" s="8" t="s">
        <v>1819</v>
      </c>
      <c r="B94" s="21">
        <v>56638</v>
      </c>
      <c r="C94" s="2" t="s">
        <v>826</v>
      </c>
      <c r="D94" s="2" t="s">
        <v>826</v>
      </c>
      <c r="E94" s="5">
        <v>1962</v>
      </c>
      <c r="F94" s="2" t="s">
        <v>296</v>
      </c>
      <c r="G94" s="2" t="s">
        <v>299</v>
      </c>
      <c r="H94" s="12" t="s">
        <v>1898</v>
      </c>
      <c r="I94" s="12" t="s">
        <v>1847</v>
      </c>
      <c r="J94" s="12" t="s">
        <v>1899</v>
      </c>
      <c r="K94" s="31">
        <v>4.8144600000000004</v>
      </c>
      <c r="L94" s="32">
        <v>35</v>
      </c>
      <c r="M94" s="12" t="s">
        <v>1900</v>
      </c>
      <c r="N94" s="12">
        <v>389</v>
      </c>
      <c r="O94" s="12" t="s">
        <v>15</v>
      </c>
      <c r="R94" s="2" t="s">
        <v>2582</v>
      </c>
      <c r="V94" s="2" t="s">
        <v>66</v>
      </c>
      <c r="W94" s="12">
        <v>26833181</v>
      </c>
      <c r="X94" s="2" t="s">
        <v>287</v>
      </c>
      <c r="AB94" s="2" t="s">
        <v>3356</v>
      </c>
      <c r="AC94" s="2" t="s">
        <v>2582</v>
      </c>
      <c r="AD94" s="2" t="s">
        <v>13</v>
      </c>
      <c r="AG94" s="2" t="s">
        <v>3528</v>
      </c>
      <c r="AH94" s="21">
        <v>56638</v>
      </c>
      <c r="AI94" s="2" t="str">
        <f>CONCATENATE("s/",AC94,"/",AG94,"_sv_",D94,"_str_",AH94,"_MLST_",AD94," \{",AC94,"\}/")</f>
        <v>s/SRR1542505/Lin_sv_Bataviae_str_56638_MLST_- \{SRR1542505\}/</v>
      </c>
    </row>
    <row r="95" spans="1:41" x14ac:dyDescent="0.2">
      <c r="A95" s="8" t="s">
        <v>1819</v>
      </c>
      <c r="B95" s="21">
        <v>56639</v>
      </c>
      <c r="C95" s="2" t="s">
        <v>645</v>
      </c>
      <c r="D95" s="2" t="s">
        <v>2584</v>
      </c>
      <c r="E95" s="5">
        <v>1969</v>
      </c>
      <c r="F95" s="2" t="s">
        <v>296</v>
      </c>
      <c r="G95" s="2" t="s">
        <v>299</v>
      </c>
      <c r="H95" s="12" t="s">
        <v>1988</v>
      </c>
      <c r="I95" s="12" t="s">
        <v>1847</v>
      </c>
      <c r="J95" s="12" t="s">
        <v>1989</v>
      </c>
      <c r="K95" s="31">
        <v>4.8146899999999997</v>
      </c>
      <c r="L95" s="32">
        <v>34.9</v>
      </c>
      <c r="M95" s="12" t="s">
        <v>1990</v>
      </c>
      <c r="N95" s="12">
        <v>385</v>
      </c>
      <c r="O95" s="12" t="s">
        <v>15</v>
      </c>
      <c r="R95" s="2" t="s">
        <v>2583</v>
      </c>
      <c r="V95" s="2" t="s">
        <v>66</v>
      </c>
      <c r="W95" s="12">
        <v>26833181</v>
      </c>
      <c r="X95" s="2" t="s">
        <v>287</v>
      </c>
      <c r="AB95" s="2" t="s">
        <v>3356</v>
      </c>
      <c r="AC95" s="2" t="s">
        <v>2583</v>
      </c>
      <c r="AD95" s="2" t="s">
        <v>13</v>
      </c>
      <c r="AG95" s="2" t="s">
        <v>3528</v>
      </c>
      <c r="AH95" s="21">
        <v>56639</v>
      </c>
      <c r="AI95" s="2" t="str">
        <f>CONCATENATE("s/",AC95,"/",AG95,"_sv_",D95,"_str_",AH95,"_MLST_",AD95," \{",AC95,"\}/")</f>
        <v>s/SRR1542507/Lin_sv_Guidae_str_56639_MLST_- \{SRR1542507\}/</v>
      </c>
    </row>
    <row r="96" spans="1:41" x14ac:dyDescent="0.2">
      <c r="A96" s="8" t="s">
        <v>1819</v>
      </c>
      <c r="B96" s="21">
        <v>56642</v>
      </c>
      <c r="C96" s="2" t="s">
        <v>2716</v>
      </c>
      <c r="D96" s="2" t="s">
        <v>2586</v>
      </c>
      <c r="E96" s="5">
        <v>1959</v>
      </c>
      <c r="F96" s="2" t="s">
        <v>296</v>
      </c>
      <c r="G96" s="2" t="s">
        <v>299</v>
      </c>
      <c r="H96" s="12" t="s">
        <v>1901</v>
      </c>
      <c r="I96" s="12" t="s">
        <v>1847</v>
      </c>
      <c r="J96" s="12" t="s">
        <v>1902</v>
      </c>
      <c r="K96" s="31">
        <v>4.9150200000000002</v>
      </c>
      <c r="L96" s="32">
        <v>35</v>
      </c>
      <c r="M96" s="12" t="s">
        <v>1903</v>
      </c>
      <c r="N96" s="12">
        <v>453</v>
      </c>
      <c r="O96" s="12" t="s">
        <v>15</v>
      </c>
      <c r="R96" s="2" t="s">
        <v>2585</v>
      </c>
      <c r="V96" s="2" t="s">
        <v>66</v>
      </c>
      <c r="W96" s="12">
        <v>26833181</v>
      </c>
      <c r="X96" s="2" t="s">
        <v>287</v>
      </c>
      <c r="AB96" s="2" t="s">
        <v>3356</v>
      </c>
      <c r="AC96" s="2" t="s">
        <v>2585</v>
      </c>
      <c r="AD96" s="2">
        <v>202</v>
      </c>
      <c r="AG96" s="2" t="s">
        <v>3528</v>
      </c>
      <c r="AH96" s="21">
        <v>56642</v>
      </c>
      <c r="AI96" s="2" t="str">
        <f>CONCATENATE("s/",AC96,"/",AG96,"_sv_",D96,"_str_",AH96,"_MLST_",AD96," \{",AC96,"\}/")</f>
        <v>s/SRR1542509/Lin_sv_Honghe_str_56642_MLST_202 \{SRR1542509\}/</v>
      </c>
    </row>
    <row r="97" spans="1:35" x14ac:dyDescent="0.2">
      <c r="A97" s="8" t="s">
        <v>1819</v>
      </c>
      <c r="B97" s="21">
        <v>56647</v>
      </c>
      <c r="C97" s="2" t="s">
        <v>63</v>
      </c>
      <c r="D97" s="2" t="s">
        <v>3299</v>
      </c>
      <c r="E97" s="5">
        <v>1970</v>
      </c>
      <c r="F97" s="2" t="s">
        <v>296</v>
      </c>
      <c r="G97" s="2" t="s">
        <v>299</v>
      </c>
      <c r="H97" s="12" t="s">
        <v>1904</v>
      </c>
      <c r="I97" s="12" t="s">
        <v>1847</v>
      </c>
      <c r="J97" s="12" t="s">
        <v>1905</v>
      </c>
      <c r="K97" s="31">
        <v>4.8681000000000001</v>
      </c>
      <c r="L97" s="32">
        <v>35</v>
      </c>
      <c r="M97" s="12" t="s">
        <v>1906</v>
      </c>
      <c r="N97" s="12">
        <v>406</v>
      </c>
      <c r="O97" s="12" t="s">
        <v>15</v>
      </c>
      <c r="R97" s="2" t="s">
        <v>2587</v>
      </c>
      <c r="V97" s="2" t="s">
        <v>66</v>
      </c>
      <c r="W97" s="12">
        <v>26833181</v>
      </c>
      <c r="X97" s="2" t="s">
        <v>287</v>
      </c>
      <c r="AB97" s="2" t="s">
        <v>3356</v>
      </c>
      <c r="AC97" s="2" t="s">
        <v>2587</v>
      </c>
      <c r="AD97" s="2" t="s">
        <v>13</v>
      </c>
      <c r="AG97" s="2" t="s">
        <v>3528</v>
      </c>
      <c r="AH97" s="21">
        <v>56647</v>
      </c>
      <c r="AI97" s="2" t="str">
        <f>CONCATENATE("s/",AC97,"/",AG97,"_sv_",D97,"_str_",AH97,"_MLST_",AD97," \{",AC97,"\}/")</f>
        <v>s/SRR1542510/Lin_sv_Jonsis_str_56647_MLST_- \{SRR1542510\}/</v>
      </c>
    </row>
    <row r="98" spans="1:35" x14ac:dyDescent="0.2">
      <c r="A98" s="8" t="s">
        <v>1819</v>
      </c>
      <c r="B98" s="21">
        <v>56649</v>
      </c>
      <c r="C98" s="2" t="s">
        <v>1196</v>
      </c>
      <c r="D98" s="2" t="s">
        <v>2544</v>
      </c>
      <c r="E98" s="5">
        <v>1971</v>
      </c>
      <c r="F98" s="2" t="s">
        <v>296</v>
      </c>
      <c r="G98" s="2" t="s">
        <v>2564</v>
      </c>
      <c r="H98" s="12" t="s">
        <v>1991</v>
      </c>
      <c r="I98" s="12" t="s">
        <v>1847</v>
      </c>
      <c r="J98" s="12" t="s">
        <v>1992</v>
      </c>
      <c r="K98" s="31">
        <v>4.7922900000000004</v>
      </c>
      <c r="L98" s="32">
        <v>35</v>
      </c>
      <c r="M98" s="12" t="s">
        <v>1993</v>
      </c>
      <c r="N98" s="12">
        <v>405</v>
      </c>
      <c r="O98" s="12" t="s">
        <v>15</v>
      </c>
      <c r="R98" s="2" t="s">
        <v>2588</v>
      </c>
      <c r="V98" s="2" t="s">
        <v>66</v>
      </c>
      <c r="W98" s="12">
        <v>26833181</v>
      </c>
      <c r="X98" s="2" t="s">
        <v>287</v>
      </c>
      <c r="AB98" s="2" t="s">
        <v>3356</v>
      </c>
      <c r="AC98" s="2" t="s">
        <v>2588</v>
      </c>
      <c r="AD98" s="2" t="s">
        <v>13</v>
      </c>
      <c r="AG98" s="2" t="s">
        <v>3528</v>
      </c>
      <c r="AH98" s="21">
        <v>56649</v>
      </c>
      <c r="AI98" s="2" t="str">
        <f>CONCATENATE("s/",AC98,"/",AG98,"_sv_",D98,"_str_",AH98,"_MLST_",AD98," \{",AC98,"\}/")</f>
        <v>s/SRR1542511/Lin_sv_Abramis_str_56649_MLST_- \{SRR1542511\}/</v>
      </c>
    </row>
    <row r="99" spans="1:35" x14ac:dyDescent="0.2">
      <c r="A99" s="8" t="s">
        <v>1819</v>
      </c>
      <c r="B99" s="21">
        <v>56651</v>
      </c>
      <c r="C99" s="2" t="s">
        <v>41</v>
      </c>
      <c r="D99" s="2" t="s">
        <v>2590</v>
      </c>
      <c r="E99" s="5">
        <v>1972</v>
      </c>
      <c r="F99" s="2" t="s">
        <v>296</v>
      </c>
      <c r="G99" s="2" t="s">
        <v>299</v>
      </c>
      <c r="H99" s="12" t="s">
        <v>1997</v>
      </c>
      <c r="I99" s="12" t="s">
        <v>1847</v>
      </c>
      <c r="J99" s="12" t="s">
        <v>1998</v>
      </c>
      <c r="K99" s="31">
        <v>4.8518400000000002</v>
      </c>
      <c r="L99" s="32">
        <v>34.9</v>
      </c>
      <c r="M99" s="12" t="s">
        <v>1999</v>
      </c>
      <c r="N99" s="12">
        <v>379</v>
      </c>
      <c r="O99" s="12" t="s">
        <v>15</v>
      </c>
      <c r="R99" s="2" t="s">
        <v>2589</v>
      </c>
      <c r="V99" s="2" t="s">
        <v>66</v>
      </c>
      <c r="W99" s="12">
        <v>26833181</v>
      </c>
      <c r="X99" s="2" t="s">
        <v>287</v>
      </c>
      <c r="AB99" s="2" t="s">
        <v>3356</v>
      </c>
      <c r="AC99" s="2" t="s">
        <v>2589</v>
      </c>
      <c r="AD99" s="2">
        <v>102</v>
      </c>
      <c r="AG99" s="2" t="s">
        <v>3528</v>
      </c>
      <c r="AH99" s="21">
        <v>56651</v>
      </c>
      <c r="AI99" s="2" t="str">
        <f>CONCATENATE("s/",AC99,"/",AG99,"_sv_",D99,"_str_",AH99,"_MLST_",AD99," \{",AC99,"\}/")</f>
        <v>s/SRR1542512/Lin_sv_Fort-Bragg_str_56651_MLST_102 \{SRR1542512\}/</v>
      </c>
    </row>
    <row r="100" spans="1:35" x14ac:dyDescent="0.2">
      <c r="A100" s="8" t="s">
        <v>1819</v>
      </c>
      <c r="B100" s="21">
        <v>56652</v>
      </c>
      <c r="C100" s="2" t="s">
        <v>46</v>
      </c>
      <c r="D100" s="2" t="s">
        <v>46</v>
      </c>
      <c r="E100" s="5">
        <v>1967</v>
      </c>
      <c r="F100" s="2" t="s">
        <v>296</v>
      </c>
      <c r="G100" s="2" t="s">
        <v>1193</v>
      </c>
      <c r="H100" s="12" t="s">
        <v>1907</v>
      </c>
      <c r="I100" s="12" t="s">
        <v>1847</v>
      </c>
      <c r="J100" s="12" t="s">
        <v>1908</v>
      </c>
      <c r="K100" s="31">
        <v>4.85581</v>
      </c>
      <c r="L100" s="32">
        <v>35</v>
      </c>
      <c r="M100" s="12" t="s">
        <v>1909</v>
      </c>
      <c r="N100" s="12">
        <v>340</v>
      </c>
      <c r="O100" s="12" t="s">
        <v>15</v>
      </c>
      <c r="R100" s="2" t="s">
        <v>2591</v>
      </c>
      <c r="V100" s="2" t="s">
        <v>66</v>
      </c>
      <c r="W100" s="12">
        <v>26833181</v>
      </c>
      <c r="X100" s="2" t="s">
        <v>3178</v>
      </c>
      <c r="AB100" s="2" t="s">
        <v>3356</v>
      </c>
      <c r="AC100" s="2" t="s">
        <v>2591</v>
      </c>
      <c r="AD100" s="2" t="s">
        <v>13</v>
      </c>
      <c r="AG100" s="2" t="s">
        <v>3528</v>
      </c>
      <c r="AH100" s="21">
        <v>56652</v>
      </c>
      <c r="AI100" s="2" t="str">
        <f>CONCATENATE("s/",AC100,"/",AG100,"_sv_",D100,"_str_",AH100,"_MLST_",AD100," \{",AC100,"\}/")</f>
        <v>s/SRR1542513/Lin_sv_Grippotyphosa_str_56652_MLST_- \{SRR1542513\}/</v>
      </c>
    </row>
    <row r="101" spans="1:35" x14ac:dyDescent="0.2">
      <c r="A101" s="8" t="s">
        <v>1819</v>
      </c>
      <c r="B101" s="21">
        <v>56653</v>
      </c>
      <c r="C101" s="2" t="s">
        <v>46</v>
      </c>
      <c r="D101" s="2" t="s">
        <v>3303</v>
      </c>
      <c r="E101" s="5">
        <v>1971</v>
      </c>
      <c r="F101" s="2" t="s">
        <v>44</v>
      </c>
      <c r="G101" s="2" t="s">
        <v>292</v>
      </c>
      <c r="H101" s="12" t="s">
        <v>1994</v>
      </c>
      <c r="I101" s="12" t="s">
        <v>1847</v>
      </c>
      <c r="J101" s="12" t="s">
        <v>1995</v>
      </c>
      <c r="K101" s="31">
        <v>4.6052200000000001</v>
      </c>
      <c r="L101" s="32">
        <v>34.9</v>
      </c>
      <c r="M101" s="12" t="s">
        <v>1996</v>
      </c>
      <c r="N101" s="12">
        <v>248</v>
      </c>
      <c r="O101" s="12" t="s">
        <v>15</v>
      </c>
      <c r="R101" s="2" t="s">
        <v>2592</v>
      </c>
      <c r="V101" s="2" t="s">
        <v>66</v>
      </c>
      <c r="W101" s="12">
        <v>26833181</v>
      </c>
      <c r="X101" s="2" t="s">
        <v>287</v>
      </c>
      <c r="AB101" s="2" t="s">
        <v>3356</v>
      </c>
      <c r="AC101" s="2" t="s">
        <v>2592</v>
      </c>
      <c r="AD101" s="2" t="s">
        <v>13</v>
      </c>
      <c r="AG101" s="2" t="s">
        <v>3528</v>
      </c>
      <c r="AH101" s="21">
        <v>56653</v>
      </c>
      <c r="AI101" s="2" t="str">
        <f>CONCATENATE("s/",AC101,"/",AG101,"_sv_",D101,"_str_",AH101,"_MLST_",AD101," \{",AC101,"\}/")</f>
        <v>s/SRR1542515/Lin_sv_Liangguang_str_56653_MLST_- \{SRR1542515\}/</v>
      </c>
    </row>
    <row r="102" spans="1:35" x14ac:dyDescent="0.2">
      <c r="A102" s="8" t="s">
        <v>1819</v>
      </c>
      <c r="B102" s="21">
        <v>56656</v>
      </c>
      <c r="C102" s="2" t="s">
        <v>315</v>
      </c>
      <c r="D102" s="2" t="s">
        <v>1082</v>
      </c>
      <c r="E102" s="5">
        <v>1969</v>
      </c>
      <c r="F102" s="2" t="s">
        <v>296</v>
      </c>
      <c r="G102" s="2" t="s">
        <v>1193</v>
      </c>
      <c r="H102" s="12" t="s">
        <v>1910</v>
      </c>
      <c r="I102" s="12" t="s">
        <v>1847</v>
      </c>
      <c r="J102" s="12" t="s">
        <v>1911</v>
      </c>
      <c r="K102" s="31">
        <v>4.8145199999999999</v>
      </c>
      <c r="L102" s="32">
        <v>35</v>
      </c>
      <c r="M102" s="12" t="s">
        <v>1912</v>
      </c>
      <c r="N102" s="12">
        <v>360</v>
      </c>
      <c r="O102" s="12" t="s">
        <v>15</v>
      </c>
      <c r="R102" s="2" t="s">
        <v>2593</v>
      </c>
      <c r="V102" s="2" t="s">
        <v>66</v>
      </c>
      <c r="W102" s="12">
        <v>26833181</v>
      </c>
      <c r="X102" s="2" t="s">
        <v>287</v>
      </c>
      <c r="AB102" s="2" t="s">
        <v>3356</v>
      </c>
      <c r="AC102" s="2" t="s">
        <v>2593</v>
      </c>
      <c r="AD102" s="2" t="s">
        <v>13</v>
      </c>
      <c r="AG102" s="2" t="s">
        <v>3528</v>
      </c>
      <c r="AH102" s="21">
        <v>56656</v>
      </c>
      <c r="AI102" s="2" t="str">
        <f>CONCATENATE("s/",AC102,"/",AG102,"_sv_",D102,"_str_",AH102,"_MLST_",AD102," \{",AC102,"\}/")</f>
        <v>s/SRR1542516/Lin_sv_Trinidad_str_56656_MLST_- \{SRR1542516\}/</v>
      </c>
    </row>
    <row r="103" spans="1:35" x14ac:dyDescent="0.2">
      <c r="A103" s="8" t="s">
        <v>1819</v>
      </c>
      <c r="B103" s="21">
        <v>56660</v>
      </c>
      <c r="C103" s="2" t="s">
        <v>322</v>
      </c>
      <c r="D103" s="2" t="s">
        <v>3304</v>
      </c>
      <c r="E103" s="5">
        <v>1970</v>
      </c>
      <c r="F103" s="2" t="s">
        <v>296</v>
      </c>
      <c r="G103" s="2" t="s">
        <v>299</v>
      </c>
      <c r="H103" s="12" t="s">
        <v>2000</v>
      </c>
      <c r="I103" s="12" t="s">
        <v>1847</v>
      </c>
      <c r="J103" s="12" t="s">
        <v>2001</v>
      </c>
      <c r="K103" s="31">
        <v>4.6195599999999999</v>
      </c>
      <c r="L103" s="32">
        <v>34.9</v>
      </c>
      <c r="M103" s="12" t="s">
        <v>2002</v>
      </c>
      <c r="N103" s="12">
        <v>236</v>
      </c>
      <c r="O103" s="12" t="s">
        <v>15</v>
      </c>
      <c r="R103" s="2" t="s">
        <v>2594</v>
      </c>
      <c r="V103" s="2" t="s">
        <v>66</v>
      </c>
      <c r="W103" s="12">
        <v>26833181</v>
      </c>
      <c r="X103" s="2" t="s">
        <v>287</v>
      </c>
      <c r="AB103" s="2" t="s">
        <v>3356</v>
      </c>
      <c r="AC103" s="2" t="s">
        <v>2594</v>
      </c>
      <c r="AD103" s="2">
        <v>1</v>
      </c>
      <c r="AG103" s="2" t="s">
        <v>3528</v>
      </c>
      <c r="AH103" s="21">
        <v>56660</v>
      </c>
      <c r="AI103" s="2" t="str">
        <f>CONCATENATE("s/",AC103,"/",AG103,"_sv_",D103,"_str_",AH103,"_MLST_",AD103," \{",AC103,"\}/")</f>
        <v>s/SRR1542517/Lin_sv_Mengrum_str_56660_MLST_1 \{SRR1542517\}/</v>
      </c>
    </row>
    <row r="104" spans="1:35" x14ac:dyDescent="0.2">
      <c r="A104" s="8" t="s">
        <v>1819</v>
      </c>
      <c r="B104" s="21">
        <v>56662</v>
      </c>
      <c r="C104" s="2" t="s">
        <v>315</v>
      </c>
      <c r="D104" s="2" t="s">
        <v>3300</v>
      </c>
      <c r="E104" s="5">
        <v>1980</v>
      </c>
      <c r="F104" s="2" t="s">
        <v>2596</v>
      </c>
      <c r="G104" s="2" t="s">
        <v>3216</v>
      </c>
      <c r="H104" s="12" t="s">
        <v>1946</v>
      </c>
      <c r="I104" s="12" t="s">
        <v>1847</v>
      </c>
      <c r="J104" s="12" t="s">
        <v>1947</v>
      </c>
      <c r="K104" s="31">
        <v>4.85189</v>
      </c>
      <c r="L104" s="32">
        <v>35</v>
      </c>
      <c r="M104" s="12" t="s">
        <v>1948</v>
      </c>
      <c r="N104" s="12">
        <v>335</v>
      </c>
      <c r="O104" s="12" t="s">
        <v>15</v>
      </c>
      <c r="R104" s="2" t="s">
        <v>2595</v>
      </c>
      <c r="V104" s="2" t="s">
        <v>66</v>
      </c>
      <c r="W104" s="12">
        <v>26833181</v>
      </c>
      <c r="X104" s="2" t="s">
        <v>287</v>
      </c>
      <c r="AB104" s="2" t="s">
        <v>3356</v>
      </c>
      <c r="AC104" s="2" t="s">
        <v>2595</v>
      </c>
      <c r="AD104" s="2" t="s">
        <v>13</v>
      </c>
      <c r="AG104" s="2" t="s">
        <v>3528</v>
      </c>
      <c r="AH104" s="21">
        <v>56662</v>
      </c>
      <c r="AI104" s="2" t="str">
        <f>CONCATENATE("s/",AC104,"/",AG104,"_sv_",D104,"_str_",AH104,"_MLST_",AD104," \{",AC104,"\}/")</f>
        <v>s/SRR1542518/Lin_sv_Saxkoebing_str_56662_MLST_- \{SRR1542518\}/</v>
      </c>
    </row>
    <row r="105" spans="1:35" x14ac:dyDescent="0.2">
      <c r="A105" s="8" t="s">
        <v>1819</v>
      </c>
      <c r="B105" s="21">
        <v>56666</v>
      </c>
      <c r="C105" s="2" t="s">
        <v>63</v>
      </c>
      <c r="D105" s="2" t="s">
        <v>3294</v>
      </c>
      <c r="E105" s="5">
        <v>1979</v>
      </c>
      <c r="F105" s="2" t="s">
        <v>47</v>
      </c>
      <c r="G105" s="2" t="s">
        <v>290</v>
      </c>
      <c r="H105" s="12" t="s">
        <v>1853</v>
      </c>
      <c r="I105" s="12" t="s">
        <v>1847</v>
      </c>
      <c r="J105" s="12" t="s">
        <v>1854</v>
      </c>
      <c r="K105" s="31">
        <v>4.6184200000000004</v>
      </c>
      <c r="L105" s="32">
        <v>34.9</v>
      </c>
      <c r="M105" s="12" t="s">
        <v>1855</v>
      </c>
      <c r="N105" s="12">
        <v>235</v>
      </c>
      <c r="O105" s="12" t="s">
        <v>15</v>
      </c>
      <c r="R105" s="2" t="s">
        <v>2597</v>
      </c>
      <c r="V105" s="2" t="s">
        <v>66</v>
      </c>
      <c r="W105" s="12">
        <v>26833181</v>
      </c>
      <c r="X105" s="2" t="s">
        <v>287</v>
      </c>
      <c r="AB105" s="2" t="s">
        <v>3356</v>
      </c>
      <c r="AC105" s="2" t="s">
        <v>2597</v>
      </c>
      <c r="AD105" s="2">
        <v>1</v>
      </c>
      <c r="AG105" s="2" t="s">
        <v>3528</v>
      </c>
      <c r="AH105" s="21">
        <v>56666</v>
      </c>
      <c r="AI105" s="2" t="str">
        <f>CONCATENATE("s/",AC105,"/",AG105,"_sv_",D105,"_str_",AH105,"_MLST_",AD105," \{",AC105,"\}/")</f>
        <v>s/SRR1542519/Lin_sv_Qunjian_str_56666_MLST_1 \{SRR1542519\}/</v>
      </c>
    </row>
    <row r="106" spans="1:35" x14ac:dyDescent="0.2">
      <c r="A106" s="8" t="s">
        <v>1819</v>
      </c>
      <c r="B106" s="21">
        <v>56673</v>
      </c>
      <c r="C106" s="2" t="s">
        <v>322</v>
      </c>
      <c r="D106" s="2" t="s">
        <v>3293</v>
      </c>
      <c r="E106" s="5">
        <v>1981</v>
      </c>
      <c r="F106" s="2" t="s">
        <v>296</v>
      </c>
      <c r="G106" s="2" t="s">
        <v>299</v>
      </c>
      <c r="H106" s="12" t="s">
        <v>1850</v>
      </c>
      <c r="I106" s="12" t="s">
        <v>1847</v>
      </c>
      <c r="J106" s="12" t="s">
        <v>1851</v>
      </c>
      <c r="K106" s="31">
        <v>4.6203599999999998</v>
      </c>
      <c r="L106" s="32">
        <v>34.9</v>
      </c>
      <c r="M106" s="12" t="s">
        <v>1852</v>
      </c>
      <c r="N106" s="12">
        <v>255</v>
      </c>
      <c r="O106" s="12" t="s">
        <v>15</v>
      </c>
      <c r="R106" s="2" t="s">
        <v>2598</v>
      </c>
      <c r="V106" s="2" t="s">
        <v>66</v>
      </c>
      <c r="W106" s="12">
        <v>26833181</v>
      </c>
      <c r="X106" s="2" t="s">
        <v>287</v>
      </c>
      <c r="AB106" s="2" t="s">
        <v>3356</v>
      </c>
      <c r="AC106" s="2" t="s">
        <v>2598</v>
      </c>
      <c r="AD106" s="2">
        <v>1</v>
      </c>
      <c r="AG106" s="2" t="s">
        <v>3528</v>
      </c>
      <c r="AH106" s="21">
        <v>56673</v>
      </c>
      <c r="AI106" s="2" t="str">
        <f>CONCATENATE("s/",AC106,"/",AG106,"_sv_",D106,"_str_",AH106,"_MLST_",AD106," \{",AC106,"\}/")</f>
        <v>s/SRR1542520/Lin_sv_Mengma_str_56673_MLST_1 \{SRR1542520\}/</v>
      </c>
    </row>
    <row r="107" spans="1:35" x14ac:dyDescent="0.2">
      <c r="A107" s="8" t="s">
        <v>1819</v>
      </c>
      <c r="B107" s="21">
        <v>56678</v>
      </c>
      <c r="C107" s="2" t="s">
        <v>2716</v>
      </c>
      <c r="D107" s="2" t="s">
        <v>3295</v>
      </c>
      <c r="E107" s="5">
        <v>1981</v>
      </c>
      <c r="F107" s="2" t="s">
        <v>296</v>
      </c>
      <c r="G107" s="2" t="s">
        <v>290</v>
      </c>
      <c r="H107" s="12" t="s">
        <v>1856</v>
      </c>
      <c r="I107" s="12" t="s">
        <v>1847</v>
      </c>
      <c r="J107" s="12" t="s">
        <v>1857</v>
      </c>
      <c r="K107" s="31">
        <v>4.5331700000000001</v>
      </c>
      <c r="L107" s="32">
        <v>35</v>
      </c>
      <c r="M107" s="12" t="s">
        <v>1858</v>
      </c>
      <c r="N107" s="12">
        <v>213</v>
      </c>
      <c r="O107" s="12" t="s">
        <v>15</v>
      </c>
      <c r="R107" s="2" t="s">
        <v>2599</v>
      </c>
      <c r="V107" s="2" t="s">
        <v>66</v>
      </c>
      <c r="W107" s="12">
        <v>26833181</v>
      </c>
      <c r="X107" s="2" t="s">
        <v>3179</v>
      </c>
      <c r="AB107" s="2" t="s">
        <v>3356</v>
      </c>
      <c r="AC107" s="2" t="s">
        <v>2599</v>
      </c>
      <c r="AD107" s="2">
        <v>17</v>
      </c>
      <c r="AG107" s="2" t="s">
        <v>3528</v>
      </c>
      <c r="AH107" s="21">
        <v>56678</v>
      </c>
      <c r="AI107" s="2" t="str">
        <f>CONCATENATE("s/",AC107,"/",AG107,"_sv_",D107,"_str_",AH107,"_MLST_",AD107," \{",AC107,"\}/")</f>
        <v>s/SRR1542521/Lin_sv_Monymusk_str_56678_MLST_17 \{SRR1542521\}/</v>
      </c>
    </row>
    <row r="108" spans="1:35" x14ac:dyDescent="0.2">
      <c r="A108" s="8" t="s">
        <v>1819</v>
      </c>
      <c r="B108" s="21">
        <v>200040</v>
      </c>
      <c r="C108" s="2" t="s">
        <v>41</v>
      </c>
      <c r="D108" s="14" t="s">
        <v>13</v>
      </c>
      <c r="E108" s="5">
        <v>2000</v>
      </c>
      <c r="F108" s="2" t="s">
        <v>296</v>
      </c>
      <c r="G108" s="2" t="s">
        <v>290</v>
      </c>
      <c r="H108" s="12" t="s">
        <v>1859</v>
      </c>
      <c r="I108" s="12" t="s">
        <v>1847</v>
      </c>
      <c r="J108" s="12" t="s">
        <v>1860</v>
      </c>
      <c r="K108" s="31">
        <v>4.7988200000000001</v>
      </c>
      <c r="L108" s="32">
        <v>35.1</v>
      </c>
      <c r="M108" s="12" t="s">
        <v>1861</v>
      </c>
      <c r="N108" s="12">
        <v>348</v>
      </c>
      <c r="O108" s="12" t="s">
        <v>15</v>
      </c>
      <c r="R108" s="2" t="s">
        <v>2600</v>
      </c>
      <c r="V108" s="2" t="s">
        <v>66</v>
      </c>
      <c r="W108" s="12">
        <v>26833181</v>
      </c>
      <c r="X108" s="2" t="s">
        <v>3179</v>
      </c>
      <c r="AB108" s="2" t="s">
        <v>3356</v>
      </c>
      <c r="AC108" s="2" t="s">
        <v>2600</v>
      </c>
      <c r="AD108" s="2">
        <v>89</v>
      </c>
      <c r="AG108" s="2" t="s">
        <v>3528</v>
      </c>
      <c r="AH108" s="21">
        <v>200040</v>
      </c>
      <c r="AI108" s="2" t="str">
        <f>CONCATENATE("s/",AC108,"/",AG108,"_sv_",D108,"_str_",AH108,"_MLST_",AD108," \{",AC108,"\}/")</f>
        <v>s/SRR1542522/Lin_sv_-_str_200040_MLST_89 \{SRR1542522\}/</v>
      </c>
    </row>
    <row r="109" spans="1:35" x14ac:dyDescent="0.2">
      <c r="A109" s="8" t="s">
        <v>1819</v>
      </c>
      <c r="B109" s="21">
        <v>200509</v>
      </c>
      <c r="D109" s="14" t="s">
        <v>13</v>
      </c>
      <c r="E109" s="5">
        <v>2005</v>
      </c>
      <c r="F109" s="2" t="s">
        <v>48</v>
      </c>
      <c r="G109" s="2" t="s">
        <v>3211</v>
      </c>
      <c r="H109" s="12" t="s">
        <v>1862</v>
      </c>
      <c r="I109" s="12" t="s">
        <v>1847</v>
      </c>
      <c r="J109" s="12" t="s">
        <v>1863</v>
      </c>
      <c r="K109" s="31">
        <v>4.77196</v>
      </c>
      <c r="L109" s="32">
        <v>35</v>
      </c>
      <c r="M109" s="12" t="s">
        <v>1864</v>
      </c>
      <c r="N109" s="12">
        <v>338</v>
      </c>
      <c r="O109" s="12" t="s">
        <v>15</v>
      </c>
      <c r="R109" s="2" t="s">
        <v>2601</v>
      </c>
      <c r="V109" s="2" t="s">
        <v>66</v>
      </c>
      <c r="W109" s="12">
        <v>26833181</v>
      </c>
      <c r="X109" s="2" t="s">
        <v>3179</v>
      </c>
      <c r="AB109" s="2" t="s">
        <v>3356</v>
      </c>
      <c r="AC109" s="2" t="s">
        <v>2601</v>
      </c>
      <c r="AD109" s="2">
        <v>102</v>
      </c>
      <c r="AG109" s="2" t="s">
        <v>3528</v>
      </c>
      <c r="AH109" s="21">
        <v>200509</v>
      </c>
      <c r="AI109" s="2" t="str">
        <f>CONCATENATE("s/",AC109,"/",AG109,"_sv_",D109,"_str_",AH109,"_MLST_",AD109," \{",AC109,"\}/")</f>
        <v>s/SRR1542524/Lin_sv_-_str_200509_MLST_102 \{SRR1542524\}/</v>
      </c>
    </row>
    <row r="110" spans="1:35" x14ac:dyDescent="0.2">
      <c r="A110" s="8" t="s">
        <v>1819</v>
      </c>
      <c r="B110" s="21">
        <v>200201190</v>
      </c>
      <c r="D110" s="14" t="s">
        <v>13</v>
      </c>
      <c r="E110" s="5">
        <v>2002</v>
      </c>
      <c r="F110" s="2" t="s">
        <v>296</v>
      </c>
      <c r="G110" s="2" t="s">
        <v>3288</v>
      </c>
      <c r="H110" s="2" t="s">
        <v>3120</v>
      </c>
      <c r="I110" s="2" t="s">
        <v>3118</v>
      </c>
      <c r="K110" s="17"/>
      <c r="L110" s="33"/>
      <c r="O110" s="12" t="s">
        <v>3353</v>
      </c>
      <c r="R110" s="20" t="s">
        <v>3271</v>
      </c>
      <c r="V110" s="2" t="s">
        <v>3483</v>
      </c>
      <c r="X110" s="2" t="s">
        <v>122</v>
      </c>
      <c r="AA110" s="2" t="s">
        <v>3721</v>
      </c>
      <c r="AB110" s="2" t="s">
        <v>3356</v>
      </c>
      <c r="AC110" s="2" t="s">
        <v>3487</v>
      </c>
      <c r="AD110" s="2" t="s">
        <v>13</v>
      </c>
      <c r="AG110" s="2" t="s">
        <v>3528</v>
      </c>
      <c r="AH110" s="21">
        <v>200201190</v>
      </c>
      <c r="AI110" s="2" t="str">
        <f>CONCATENATE("s/",AC110,"/",AG110,"_sv_",D110,"_str_",AH110,"_MLST_",AD110," \{",AC110,"\}/")</f>
        <v>s/Excluded/Lin_sv_-_str_200201190_MLST_- \{Excluded\}/</v>
      </c>
    </row>
    <row r="111" spans="1:35" x14ac:dyDescent="0.2">
      <c r="A111" s="8" t="s">
        <v>1819</v>
      </c>
      <c r="B111" s="21">
        <v>200700457</v>
      </c>
      <c r="D111" s="14" t="s">
        <v>13</v>
      </c>
      <c r="E111" s="5">
        <v>2007</v>
      </c>
      <c r="F111" s="2" t="s">
        <v>296</v>
      </c>
      <c r="G111" s="2" t="s">
        <v>335</v>
      </c>
      <c r="H111" s="2" t="s">
        <v>3145</v>
      </c>
      <c r="I111" s="2" t="s">
        <v>3139</v>
      </c>
      <c r="K111" s="17"/>
      <c r="L111" s="33"/>
      <c r="O111" s="12" t="s">
        <v>3353</v>
      </c>
      <c r="R111" s="2" t="s">
        <v>3287</v>
      </c>
      <c r="V111" s="2" t="s">
        <v>3483</v>
      </c>
      <c r="X111" s="2" t="s">
        <v>122</v>
      </c>
      <c r="AA111" s="2" t="s">
        <v>3721</v>
      </c>
      <c r="AB111" s="2" t="s">
        <v>3356</v>
      </c>
      <c r="AC111" s="2" t="s">
        <v>3487</v>
      </c>
      <c r="AD111" s="2" t="s">
        <v>13</v>
      </c>
      <c r="AG111" s="2" t="s">
        <v>3528</v>
      </c>
      <c r="AH111" s="21">
        <v>200700457</v>
      </c>
      <c r="AI111" s="2" t="str">
        <f>CONCATENATE("s/",AC111,"/",AG111,"_sv_",D111,"_str_",AH111,"_MLST_",AD111," \{",AC111,"\}/")</f>
        <v>s/Excluded/Lin_sv_-_str_200700457_MLST_- \{Excluded\}/</v>
      </c>
    </row>
    <row r="112" spans="1:35" x14ac:dyDescent="0.2">
      <c r="A112" s="8" t="s">
        <v>1819</v>
      </c>
      <c r="B112" s="21">
        <v>200701182</v>
      </c>
      <c r="D112" s="2" t="s">
        <v>2540</v>
      </c>
      <c r="E112" s="5"/>
      <c r="F112" s="2" t="s">
        <v>296</v>
      </c>
      <c r="G112" s="2" t="s">
        <v>2616</v>
      </c>
      <c r="H112" s="12" t="s">
        <v>1716</v>
      </c>
      <c r="I112" s="12" t="s">
        <v>1717</v>
      </c>
      <c r="J112" s="12" t="s">
        <v>1718</v>
      </c>
      <c r="K112" s="31">
        <v>4.5719799999999999</v>
      </c>
      <c r="L112" s="32">
        <v>35</v>
      </c>
      <c r="M112" s="12" t="s">
        <v>1719</v>
      </c>
      <c r="N112" s="12">
        <v>155</v>
      </c>
      <c r="O112" s="12" t="s">
        <v>15</v>
      </c>
      <c r="R112" s="2" t="s">
        <v>2687</v>
      </c>
      <c r="V112" s="2" t="s">
        <v>35</v>
      </c>
      <c r="X112" s="2" t="s">
        <v>828</v>
      </c>
      <c r="Z112" s="2" t="s">
        <v>3192</v>
      </c>
      <c r="AB112" s="2" t="s">
        <v>3356</v>
      </c>
      <c r="AC112" s="2" t="s">
        <v>2687</v>
      </c>
      <c r="AD112" s="2">
        <v>17</v>
      </c>
      <c r="AG112" s="2" t="s">
        <v>3528</v>
      </c>
      <c r="AH112" s="21">
        <v>200701182</v>
      </c>
      <c r="AI112" s="2" t="str">
        <f>CONCATENATE("s/",AC112,"/",AG112,"_sv_",D112,"_str_",AH112,"_MLST_",AD112," \{",AC112,"\}/")</f>
        <v>s/SRR717626/Lin_sv_Copenhageni_str_200701182_MLST_17 \{SRR717626\}/</v>
      </c>
    </row>
    <row r="113" spans="1:35" x14ac:dyDescent="0.2">
      <c r="A113" s="8" t="s">
        <v>1819</v>
      </c>
      <c r="B113" s="21">
        <v>200701872</v>
      </c>
      <c r="D113" s="2" t="s">
        <v>1196</v>
      </c>
      <c r="E113" s="5"/>
      <c r="F113" s="2" t="s">
        <v>296</v>
      </c>
      <c r="G113" s="2" t="s">
        <v>341</v>
      </c>
      <c r="H113" s="12" t="s">
        <v>2520</v>
      </c>
      <c r="I113" s="12" t="s">
        <v>2521</v>
      </c>
      <c r="J113" s="12" t="s">
        <v>2522</v>
      </c>
      <c r="K113" s="31">
        <v>4.3512300000000002</v>
      </c>
      <c r="L113" s="32">
        <v>35.5</v>
      </c>
      <c r="M113" s="12" t="s">
        <v>2523</v>
      </c>
      <c r="N113" s="12">
        <v>527</v>
      </c>
      <c r="O113" s="12" t="s">
        <v>15</v>
      </c>
      <c r="S113" s="2" t="s">
        <v>2720</v>
      </c>
      <c r="V113" s="2" t="s">
        <v>35</v>
      </c>
      <c r="X113" s="2" t="s">
        <v>359</v>
      </c>
      <c r="AA113" s="12" t="s">
        <v>3716</v>
      </c>
      <c r="AB113" s="2" t="s">
        <v>3356</v>
      </c>
      <c r="AC113" s="2" t="s">
        <v>3487</v>
      </c>
      <c r="AD113" s="2" t="s">
        <v>13</v>
      </c>
      <c r="AF113" s="2" t="s">
        <v>3473</v>
      </c>
      <c r="AG113" s="2" t="s">
        <v>3528</v>
      </c>
      <c r="AH113" s="21">
        <v>200701872</v>
      </c>
      <c r="AI113" s="2" t="str">
        <f>CONCATENATE("s/",AC113,"/",AG113,"_sv_",D113,"_str_",AH113,"_MLST_",AD113," \{",AC113,"\}/")</f>
        <v>s/Excluded/Lin_sv_Pyrogenes_str_200701872_MLST_- \{Excluded\}/</v>
      </c>
    </row>
    <row r="114" spans="1:35" x14ac:dyDescent="0.2">
      <c r="A114" s="8" t="s">
        <v>1819</v>
      </c>
      <c r="B114" s="21">
        <v>200703203</v>
      </c>
      <c r="D114" s="2" t="s">
        <v>650</v>
      </c>
      <c r="E114" s="5"/>
      <c r="F114" s="2" t="s">
        <v>296</v>
      </c>
      <c r="G114" s="2" t="s">
        <v>2709</v>
      </c>
      <c r="H114" s="12" t="s">
        <v>2501</v>
      </c>
      <c r="I114" s="12" t="s">
        <v>2502</v>
      </c>
      <c r="J114" s="12" t="s">
        <v>2503</v>
      </c>
      <c r="K114" s="31">
        <v>5.0142300000000004</v>
      </c>
      <c r="L114" s="32">
        <v>35.4</v>
      </c>
      <c r="M114" s="12" t="s">
        <v>2504</v>
      </c>
      <c r="N114" s="12">
        <v>311</v>
      </c>
      <c r="O114" s="12" t="s">
        <v>15</v>
      </c>
      <c r="S114" s="2" t="s">
        <v>2708</v>
      </c>
      <c r="V114" s="2" t="s">
        <v>35</v>
      </c>
      <c r="X114" s="2" t="s">
        <v>359</v>
      </c>
      <c r="AA114" s="12" t="s">
        <v>3716</v>
      </c>
      <c r="AB114" s="2" t="s">
        <v>3356</v>
      </c>
      <c r="AC114" s="2" t="s">
        <v>3487</v>
      </c>
      <c r="AD114" s="2" t="s">
        <v>13</v>
      </c>
      <c r="AF114" s="2" t="s">
        <v>3469</v>
      </c>
      <c r="AG114" s="2" t="s">
        <v>3528</v>
      </c>
      <c r="AH114" s="21">
        <v>200703203</v>
      </c>
      <c r="AI114" s="2" t="str">
        <f>CONCATENATE("s/",AC114,"/",AG114,"_sv_",D114,"_str_",AH114,"_MLST_",AD114," \{",AC114,"\}/")</f>
        <v>s/Excluded/Lin_sv_Australis_str_200703203_MLST_- \{Excluded\}/</v>
      </c>
    </row>
    <row r="115" spans="1:35" x14ac:dyDescent="0.2">
      <c r="A115" s="8" t="s">
        <v>1819</v>
      </c>
      <c r="B115" s="21">
        <v>200704228</v>
      </c>
      <c r="D115" s="14" t="s">
        <v>13</v>
      </c>
      <c r="E115" s="5">
        <v>2007</v>
      </c>
      <c r="F115" s="2" t="s">
        <v>296</v>
      </c>
      <c r="G115" s="2" t="s">
        <v>623</v>
      </c>
      <c r="H115" s="2" t="s">
        <v>3121</v>
      </c>
      <c r="I115" s="2" t="s">
        <v>3118</v>
      </c>
      <c r="K115" s="17"/>
      <c r="L115" s="33"/>
      <c r="O115" s="12" t="s">
        <v>3353</v>
      </c>
      <c r="R115" s="2" t="s">
        <v>3272</v>
      </c>
      <c r="V115" s="2" t="s">
        <v>3483</v>
      </c>
      <c r="X115" s="2" t="s">
        <v>122</v>
      </c>
      <c r="AA115" s="2" t="s">
        <v>3721</v>
      </c>
      <c r="AB115" s="2" t="s">
        <v>3356</v>
      </c>
      <c r="AC115" s="2" t="s">
        <v>3487</v>
      </c>
      <c r="AD115" s="2">
        <v>17</v>
      </c>
      <c r="AG115" s="2" t="s">
        <v>3528</v>
      </c>
      <c r="AH115" s="21">
        <v>200704228</v>
      </c>
      <c r="AI115" s="2" t="str">
        <f>CONCATENATE("s/",AC115,"/",AG115,"_sv_",D115,"_str_",AH115,"_MLST_",AD115," \{",AC115,"\}/")</f>
        <v>s/Excluded/Lin_sv_-_str_200704228_MLST_17 \{Excluded\}/</v>
      </c>
    </row>
    <row r="116" spans="1:35" x14ac:dyDescent="0.2">
      <c r="A116" s="8" t="s">
        <v>1819</v>
      </c>
      <c r="B116" s="21">
        <v>200801909</v>
      </c>
      <c r="D116" s="14" t="s">
        <v>13</v>
      </c>
      <c r="E116" s="5">
        <v>2008</v>
      </c>
      <c r="F116" s="2" t="s">
        <v>296</v>
      </c>
      <c r="G116" s="2" t="s">
        <v>335</v>
      </c>
      <c r="H116" s="2" t="s">
        <v>3119</v>
      </c>
      <c r="I116" s="2" t="s">
        <v>3118</v>
      </c>
      <c r="K116" s="17"/>
      <c r="L116" s="33"/>
      <c r="O116" s="12" t="s">
        <v>3353</v>
      </c>
      <c r="R116" s="12" t="s">
        <v>3270</v>
      </c>
      <c r="V116" s="2" t="s">
        <v>3483</v>
      </c>
      <c r="X116" s="2" t="s">
        <v>122</v>
      </c>
      <c r="AA116" s="2" t="s">
        <v>3721</v>
      </c>
      <c r="AB116" s="2" t="s">
        <v>3356</v>
      </c>
      <c r="AC116" s="2" t="s">
        <v>3487</v>
      </c>
      <c r="AD116" s="2">
        <v>17</v>
      </c>
      <c r="AG116" s="2" t="s">
        <v>3528</v>
      </c>
      <c r="AH116" s="21">
        <v>200801909</v>
      </c>
      <c r="AI116" s="2" t="str">
        <f>CONCATENATE("s/",AC116,"/",AG116,"_sv_",D116,"_str_",AH116,"_MLST_",AD116," \{",AC116,"\}/")</f>
        <v>s/Excluded/Lin_sv_-_str_200801909_MLST_17 \{Excluded\}/</v>
      </c>
    </row>
    <row r="117" spans="1:35" x14ac:dyDescent="0.2">
      <c r="A117" s="8" t="s">
        <v>1819</v>
      </c>
      <c r="B117" s="21">
        <v>200803290</v>
      </c>
      <c r="D117" s="14" t="s">
        <v>13</v>
      </c>
      <c r="E117" s="5">
        <v>2008</v>
      </c>
      <c r="F117" s="2" t="s">
        <v>296</v>
      </c>
      <c r="G117" s="2" t="s">
        <v>623</v>
      </c>
      <c r="H117" s="2" t="s">
        <v>3142</v>
      </c>
      <c r="I117" s="2" t="s">
        <v>3139</v>
      </c>
      <c r="K117" s="17"/>
      <c r="L117" s="33"/>
      <c r="O117" s="12" t="s">
        <v>3353</v>
      </c>
      <c r="R117" s="12" t="s">
        <v>3283</v>
      </c>
      <c r="V117" s="2" t="s">
        <v>3483</v>
      </c>
      <c r="X117" s="2" t="s">
        <v>122</v>
      </c>
      <c r="AA117" s="2" t="s">
        <v>3721</v>
      </c>
      <c r="AB117" s="2" t="s">
        <v>3356</v>
      </c>
      <c r="AC117" s="2" t="s">
        <v>3487</v>
      </c>
      <c r="AD117" s="2">
        <v>17</v>
      </c>
      <c r="AG117" s="2" t="s">
        <v>3528</v>
      </c>
      <c r="AH117" s="21">
        <v>200803290</v>
      </c>
      <c r="AI117" s="2" t="str">
        <f>CONCATENATE("s/",AC117,"/",AG117,"_sv_",D117,"_str_",AH117,"_MLST_",AD117," \{",AC117,"\}/")</f>
        <v>s/Excluded/Lin_sv_-_str_200803290_MLST_17 \{Excluded\}/</v>
      </c>
    </row>
    <row r="118" spans="1:35" x14ac:dyDescent="0.2">
      <c r="A118" s="3" t="s">
        <v>1819</v>
      </c>
      <c r="B118" s="21">
        <v>200901383</v>
      </c>
      <c r="D118" s="2" t="s">
        <v>2540</v>
      </c>
      <c r="E118" s="5"/>
      <c r="F118" s="2" t="s">
        <v>296</v>
      </c>
      <c r="G118" s="2" t="s">
        <v>2616</v>
      </c>
      <c r="H118" s="2" t="s">
        <v>3174</v>
      </c>
      <c r="I118" s="2" t="s">
        <v>3173</v>
      </c>
      <c r="K118" s="17"/>
      <c r="L118" s="33"/>
      <c r="O118" s="12" t="s">
        <v>3353</v>
      </c>
      <c r="Q118" s="2" t="s">
        <v>3496</v>
      </c>
      <c r="V118" s="2" t="s">
        <v>35</v>
      </c>
      <c r="X118" s="2" t="s">
        <v>828</v>
      </c>
      <c r="Z118" s="2" t="s">
        <v>3192</v>
      </c>
      <c r="AA118" s="2" t="s">
        <v>3720</v>
      </c>
      <c r="AB118" s="2" t="s">
        <v>3356</v>
      </c>
      <c r="AC118" s="2" t="s">
        <v>3487</v>
      </c>
      <c r="AD118" s="2" t="s">
        <v>13</v>
      </c>
      <c r="AG118" s="2" t="s">
        <v>3528</v>
      </c>
      <c r="AH118" s="21">
        <v>200901383</v>
      </c>
      <c r="AI118" s="2" t="str">
        <f>CONCATENATE("s/",AC118,"/",AG118,"_sv_",D118,"_str_",AH118,"_MLST_",AD118," \{",AC118,"\}/")</f>
        <v>s/Excluded/Lin_sv_Copenhageni_str_200901383_MLST_- \{Excluded\}/</v>
      </c>
    </row>
    <row r="119" spans="1:35" x14ac:dyDescent="0.2">
      <c r="A119" s="8" t="s">
        <v>1819</v>
      </c>
      <c r="B119" s="21">
        <v>200903008</v>
      </c>
      <c r="D119" s="14" t="s">
        <v>13</v>
      </c>
      <c r="E119" s="5">
        <v>2009</v>
      </c>
      <c r="F119" s="2" t="s">
        <v>296</v>
      </c>
      <c r="G119" s="2" t="s">
        <v>2709</v>
      </c>
      <c r="H119" s="2" t="s">
        <v>3141</v>
      </c>
      <c r="I119" s="2" t="s">
        <v>3139</v>
      </c>
      <c r="K119" s="17"/>
      <c r="L119" s="33"/>
      <c r="O119" s="12" t="s">
        <v>3353</v>
      </c>
      <c r="R119" s="2" t="s">
        <v>3282</v>
      </c>
      <c r="V119" s="2" t="s">
        <v>3483</v>
      </c>
      <c r="X119" s="2" t="s">
        <v>122</v>
      </c>
      <c r="AA119" s="2" t="s">
        <v>3721</v>
      </c>
      <c r="AB119" s="2" t="s">
        <v>3356</v>
      </c>
      <c r="AC119" s="2" t="s">
        <v>3487</v>
      </c>
      <c r="AD119" s="2" t="s">
        <v>13</v>
      </c>
      <c r="AG119" s="2" t="s">
        <v>3528</v>
      </c>
      <c r="AH119" s="21">
        <v>200903008</v>
      </c>
      <c r="AI119" s="2" t="str">
        <f>CONCATENATE("s/",AC119,"/",AG119,"_sv_",D119,"_str_",AH119,"_MLST_",AD119," \{",AC119,"\}/")</f>
        <v>s/Excluded/Lin_sv_-_str_200903008_MLST_- \{Excluded\}/</v>
      </c>
    </row>
    <row r="120" spans="1:35" x14ac:dyDescent="0.2">
      <c r="A120" s="8" t="s">
        <v>1819</v>
      </c>
      <c r="B120" s="21">
        <v>201000458</v>
      </c>
      <c r="D120" s="14" t="s">
        <v>13</v>
      </c>
      <c r="E120" s="5">
        <v>2010</v>
      </c>
      <c r="F120" s="2" t="s">
        <v>296</v>
      </c>
      <c r="G120" s="2" t="s">
        <v>335</v>
      </c>
      <c r="H120" s="2" t="s">
        <v>3122</v>
      </c>
      <c r="I120" s="2" t="s">
        <v>3118</v>
      </c>
      <c r="K120" s="17"/>
      <c r="L120" s="33"/>
      <c r="O120" s="12" t="s">
        <v>3353</v>
      </c>
      <c r="R120" s="20" t="s">
        <v>3273</v>
      </c>
      <c r="V120" s="2" t="s">
        <v>3483</v>
      </c>
      <c r="X120" s="2" t="s">
        <v>122</v>
      </c>
      <c r="AA120" s="2" t="s">
        <v>3721</v>
      </c>
      <c r="AB120" s="2" t="s">
        <v>3356</v>
      </c>
      <c r="AC120" s="2" t="s">
        <v>3487</v>
      </c>
      <c r="AD120" s="2">
        <v>17</v>
      </c>
      <c r="AG120" s="2" t="s">
        <v>3528</v>
      </c>
      <c r="AH120" s="21">
        <v>201000458</v>
      </c>
      <c r="AI120" s="2" t="str">
        <f>CONCATENATE("s/",AC120,"/",AG120,"_sv_",D120,"_str_",AH120,"_MLST_",AD120," \{",AC120,"\}/")</f>
        <v>s/Excluded/Lin_sv_-_str_201000458_MLST_17 \{Excluded\}/</v>
      </c>
    </row>
    <row r="121" spans="1:35" x14ac:dyDescent="0.2">
      <c r="A121" s="8" t="s">
        <v>1819</v>
      </c>
      <c r="B121" s="21">
        <v>201000930</v>
      </c>
      <c r="D121" s="14" t="s">
        <v>13</v>
      </c>
      <c r="E121" s="5">
        <v>2010</v>
      </c>
      <c r="F121" s="2" t="s">
        <v>296</v>
      </c>
      <c r="G121" s="2" t="s">
        <v>2709</v>
      </c>
      <c r="H121" s="2" t="s">
        <v>3140</v>
      </c>
      <c r="I121" s="2" t="s">
        <v>3139</v>
      </c>
      <c r="K121" s="17"/>
      <c r="L121" s="33"/>
      <c r="O121" s="12" t="s">
        <v>3353</v>
      </c>
      <c r="R121" s="20" t="s">
        <v>3281</v>
      </c>
      <c r="V121" s="2" t="s">
        <v>3483</v>
      </c>
      <c r="X121" s="2" t="s">
        <v>122</v>
      </c>
      <c r="AA121" s="2" t="s">
        <v>3721</v>
      </c>
      <c r="AB121" s="2" t="s">
        <v>3356</v>
      </c>
      <c r="AC121" s="2" t="s">
        <v>3487</v>
      </c>
      <c r="AD121" s="2">
        <v>17</v>
      </c>
      <c r="AG121" s="2" t="s">
        <v>3528</v>
      </c>
      <c r="AH121" s="21">
        <v>201000930</v>
      </c>
      <c r="AI121" s="2" t="str">
        <f>CONCATENATE("s/",AC121,"/",AG121,"_sv_",D121,"_str_",AH121,"_MLST_",AD121," \{",AC121,"\}/")</f>
        <v>s/Excluded/Lin_sv_-_str_201000930_MLST_17 \{Excluded\}/</v>
      </c>
    </row>
    <row r="122" spans="1:35" x14ac:dyDescent="0.2">
      <c r="A122" s="8" t="s">
        <v>1819</v>
      </c>
      <c r="B122" s="21">
        <v>201100516</v>
      </c>
      <c r="D122" s="2" t="s">
        <v>2716</v>
      </c>
      <c r="E122" s="5"/>
      <c r="F122" s="2" t="s">
        <v>296</v>
      </c>
      <c r="G122" s="2" t="s">
        <v>2838</v>
      </c>
      <c r="H122" s="12" t="s">
        <v>1702</v>
      </c>
      <c r="I122" s="12" t="s">
        <v>1703</v>
      </c>
      <c r="J122" s="12" t="s">
        <v>1704</v>
      </c>
      <c r="K122" s="31">
        <v>4.62</v>
      </c>
      <c r="L122" s="32">
        <v>35</v>
      </c>
      <c r="M122" s="12" t="s">
        <v>1705</v>
      </c>
      <c r="N122" s="12">
        <v>162</v>
      </c>
      <c r="O122" s="12" t="s">
        <v>15</v>
      </c>
      <c r="R122" s="2" t="s">
        <v>2837</v>
      </c>
      <c r="V122" s="2" t="s">
        <v>35</v>
      </c>
      <c r="X122" s="2" t="s">
        <v>828</v>
      </c>
      <c r="Z122" s="2" t="s">
        <v>3192</v>
      </c>
      <c r="AB122" s="2" t="s">
        <v>3356</v>
      </c>
      <c r="AC122" s="2" t="s">
        <v>2837</v>
      </c>
      <c r="AD122" s="2">
        <v>17</v>
      </c>
      <c r="AG122" s="2" t="s">
        <v>3528</v>
      </c>
      <c r="AH122" s="21">
        <v>201100516</v>
      </c>
      <c r="AI122" s="2" t="str">
        <f>CONCATENATE("s/",AC122,"/",AG122,"_sv_",D122,"_str_",AH122,"_MLST_",AD122," \{",AC122,"\}/")</f>
        <v>s/SRR714873/Lin_sv_Icterohaemorrhagiae_str_201100516_MLST_17 \{SRR714873\}/</v>
      </c>
    </row>
    <row r="123" spans="1:35" x14ac:dyDescent="0.2">
      <c r="A123" s="8" t="s">
        <v>1819</v>
      </c>
      <c r="B123" s="21">
        <v>2001025091</v>
      </c>
      <c r="D123" s="2" t="s">
        <v>2540</v>
      </c>
      <c r="E123" s="5"/>
      <c r="F123" s="2" t="s">
        <v>296</v>
      </c>
      <c r="G123" s="2" t="s">
        <v>824</v>
      </c>
      <c r="H123" s="12" t="s">
        <v>2074</v>
      </c>
      <c r="I123" s="12" t="s">
        <v>2075</v>
      </c>
      <c r="J123" s="12" t="s">
        <v>2076</v>
      </c>
      <c r="K123" s="31">
        <v>4.5266799999999998</v>
      </c>
      <c r="L123" s="32">
        <v>35</v>
      </c>
      <c r="M123" s="12" t="s">
        <v>2077</v>
      </c>
      <c r="N123" s="12">
        <v>309</v>
      </c>
      <c r="O123" s="12" t="s">
        <v>15</v>
      </c>
      <c r="Q123" s="2" t="s">
        <v>3722</v>
      </c>
      <c r="V123" s="2" t="s">
        <v>35</v>
      </c>
      <c r="X123" s="2" t="s">
        <v>1062</v>
      </c>
      <c r="AA123" s="2" t="s">
        <v>3725</v>
      </c>
      <c r="AB123" s="2" t="s">
        <v>3356</v>
      </c>
      <c r="AC123" s="2" t="s">
        <v>3487</v>
      </c>
      <c r="AD123" s="2">
        <v>17</v>
      </c>
      <c r="AG123" s="2" t="s">
        <v>3528</v>
      </c>
      <c r="AH123" s="21">
        <v>2001025091</v>
      </c>
      <c r="AI123" s="2" t="str">
        <f>CONCATENATE("s/",AC123,"/",AG123,"_sv_",D123,"_str_",AH123,"_MLST_",AD123," \{",AC123,"\}/")</f>
        <v>s/Excluded/Lin_sv_Copenhageni_str_2001025091_MLST_17 \{Excluded\}/</v>
      </c>
    </row>
    <row r="124" spans="1:35" x14ac:dyDescent="0.2">
      <c r="A124" s="8" t="s">
        <v>1819</v>
      </c>
      <c r="B124" s="21">
        <v>2002000621</v>
      </c>
      <c r="D124" s="14" t="s">
        <v>13</v>
      </c>
      <c r="E124" s="5"/>
      <c r="F124" s="2" t="s">
        <v>296</v>
      </c>
      <c r="G124" s="2" t="s">
        <v>824</v>
      </c>
      <c r="H124" s="12" t="s">
        <v>1321</v>
      </c>
      <c r="I124" s="12" t="s">
        <v>1322</v>
      </c>
      <c r="J124" s="12" t="s">
        <v>1323</v>
      </c>
      <c r="K124" s="31">
        <v>4.9187799999999999</v>
      </c>
      <c r="L124" s="32">
        <v>35.200000000000003</v>
      </c>
      <c r="M124" s="12" t="s">
        <v>1324</v>
      </c>
      <c r="N124" s="12">
        <v>71</v>
      </c>
      <c r="O124" s="12" t="s">
        <v>15</v>
      </c>
      <c r="R124" s="2" t="s">
        <v>2753</v>
      </c>
      <c r="S124" s="2" t="s">
        <v>2752</v>
      </c>
      <c r="V124" s="2" t="s">
        <v>35</v>
      </c>
      <c r="X124" s="2" t="s">
        <v>734</v>
      </c>
      <c r="AB124" s="2" t="s">
        <v>3356</v>
      </c>
      <c r="AC124" s="2" t="s">
        <v>2753</v>
      </c>
      <c r="AD124" s="2">
        <v>51</v>
      </c>
      <c r="AG124" s="2" t="s">
        <v>3528</v>
      </c>
      <c r="AH124" s="21">
        <v>2002000621</v>
      </c>
      <c r="AI124" s="2" t="str">
        <f>CONCATENATE("s/",AC124,"/",AG124,"_sv_",D124,"_str_",AH124,"_MLST_",AD124," \{",AC124,"\}/")</f>
        <v>s/SRR403913/Lin_sv_-_str_2002000621_MLST_51 \{SRR403913\}/</v>
      </c>
    </row>
    <row r="125" spans="1:35" x14ac:dyDescent="0.2">
      <c r="A125" s="8" t="s">
        <v>1819</v>
      </c>
      <c r="B125" s="21">
        <v>2002000623</v>
      </c>
      <c r="D125" s="14" t="s">
        <v>13</v>
      </c>
      <c r="E125" s="5"/>
      <c r="F125" s="2" t="s">
        <v>296</v>
      </c>
      <c r="G125" s="2" t="s">
        <v>824</v>
      </c>
      <c r="H125" s="12" t="s">
        <v>1372</v>
      </c>
      <c r="I125" s="12" t="s">
        <v>1373</v>
      </c>
      <c r="J125" s="12" t="s">
        <v>1374</v>
      </c>
      <c r="K125" s="31">
        <v>4.9285500000000004</v>
      </c>
      <c r="L125" s="32">
        <v>35.200000000000003</v>
      </c>
      <c r="M125" s="12" t="s">
        <v>1375</v>
      </c>
      <c r="N125" s="12">
        <v>73</v>
      </c>
      <c r="O125" s="12" t="s">
        <v>15</v>
      </c>
      <c r="R125" s="2" t="s">
        <v>2755</v>
      </c>
      <c r="S125" s="2" t="s">
        <v>2754</v>
      </c>
      <c r="V125" s="2" t="s">
        <v>35</v>
      </c>
      <c r="X125" s="2" t="s">
        <v>734</v>
      </c>
      <c r="AB125" s="2" t="s">
        <v>3356</v>
      </c>
      <c r="AC125" s="2" t="s">
        <v>2755</v>
      </c>
      <c r="AD125" s="2">
        <v>51</v>
      </c>
      <c r="AG125" s="2" t="s">
        <v>3528</v>
      </c>
      <c r="AH125" s="21">
        <v>2002000623</v>
      </c>
      <c r="AI125" s="2" t="str">
        <f>CONCATENATE("s/",AC125,"/",AG125,"_sv_",D125,"_str_",AH125,"_MLST_",AD125," \{",AC125,"\}/")</f>
        <v>s/SRR403914/Lin_sv_-_str_2002000623_MLST_51 \{SRR403914\}/</v>
      </c>
    </row>
    <row r="126" spans="1:35" x14ac:dyDescent="0.2">
      <c r="A126" s="8" t="s">
        <v>1819</v>
      </c>
      <c r="B126" s="21">
        <v>2002000624</v>
      </c>
      <c r="D126" s="14" t="s">
        <v>13</v>
      </c>
      <c r="E126" s="5"/>
      <c r="F126" s="2" t="s">
        <v>296</v>
      </c>
      <c r="G126" s="2" t="s">
        <v>824</v>
      </c>
      <c r="H126" s="12" t="s">
        <v>1349</v>
      </c>
      <c r="I126" s="12" t="s">
        <v>1350</v>
      </c>
      <c r="J126" s="12" t="s">
        <v>1351</v>
      </c>
      <c r="K126" s="31">
        <v>4.9185499999999998</v>
      </c>
      <c r="L126" s="32">
        <v>35.200000000000003</v>
      </c>
      <c r="M126" s="12" t="s">
        <v>1352</v>
      </c>
      <c r="N126" s="12">
        <v>66</v>
      </c>
      <c r="O126" s="12" t="s">
        <v>15</v>
      </c>
      <c r="R126" s="2" t="s">
        <v>2809</v>
      </c>
      <c r="S126" s="2" t="s">
        <v>2808</v>
      </c>
      <c r="V126" s="2" t="s">
        <v>35</v>
      </c>
      <c r="X126" s="2" t="s">
        <v>734</v>
      </c>
      <c r="AB126" s="2" t="s">
        <v>3356</v>
      </c>
      <c r="AC126" s="2" t="s">
        <v>2809</v>
      </c>
      <c r="AD126" s="2">
        <v>51</v>
      </c>
      <c r="AG126" s="2" t="s">
        <v>3528</v>
      </c>
      <c r="AH126" s="21">
        <v>2002000624</v>
      </c>
      <c r="AI126" s="2" t="str">
        <f>CONCATENATE("s/",AC126,"/",AG126,"_sv_",D126,"_str_",AH126,"_MLST_",AD126," \{",AC126,"\}/")</f>
        <v>s/SRR554099/Lin_sv_-_str_2002000624_MLST_51 \{SRR554099\}/</v>
      </c>
    </row>
    <row r="127" spans="1:35" x14ac:dyDescent="0.2">
      <c r="A127" s="8" t="s">
        <v>1819</v>
      </c>
      <c r="B127" s="21">
        <v>2002000626</v>
      </c>
      <c r="D127" s="14" t="s">
        <v>13</v>
      </c>
      <c r="E127" s="5"/>
      <c r="F127" s="2" t="s">
        <v>296</v>
      </c>
      <c r="G127" s="2" t="s">
        <v>824</v>
      </c>
      <c r="H127" s="12" t="s">
        <v>2482</v>
      </c>
      <c r="I127" s="12" t="s">
        <v>2483</v>
      </c>
      <c r="J127" s="12" t="s">
        <v>2484</v>
      </c>
      <c r="K127" s="31">
        <v>4.8467599999999997</v>
      </c>
      <c r="L127" s="32">
        <v>35.299999999999997</v>
      </c>
      <c r="M127" s="12" t="s">
        <v>2485</v>
      </c>
      <c r="N127" s="12">
        <v>269</v>
      </c>
      <c r="O127" s="12" t="s">
        <v>15</v>
      </c>
      <c r="S127" s="2" t="s">
        <v>2722</v>
      </c>
      <c r="V127" s="2" t="s">
        <v>35</v>
      </c>
      <c r="X127" s="2" t="s">
        <v>734</v>
      </c>
      <c r="AA127" s="12" t="s">
        <v>3714</v>
      </c>
      <c r="AB127" s="2" t="s">
        <v>3356</v>
      </c>
      <c r="AC127" s="2" t="s">
        <v>3467</v>
      </c>
      <c r="AD127" s="2">
        <v>51</v>
      </c>
      <c r="AE127" s="2" t="s">
        <v>3390</v>
      </c>
      <c r="AF127" s="2" t="s">
        <v>3467</v>
      </c>
      <c r="AG127" s="2" t="s">
        <v>3528</v>
      </c>
      <c r="AH127" s="21">
        <v>2002000626</v>
      </c>
      <c r="AI127" s="2" t="str">
        <f>CONCATENATE("s/",AC127,"/",AG127,"_sv_",D127,"_str_",AH127,"_MLST_",AD127," \{",AC127,"\}/")</f>
        <v>s/Lin_48/Lin_sv_-_str_2002000626_MLST_51 \{Lin_48\}/</v>
      </c>
    </row>
    <row r="128" spans="1:35" x14ac:dyDescent="0.2">
      <c r="A128" s="8" t="s">
        <v>1819</v>
      </c>
      <c r="B128" s="21">
        <v>2002000631</v>
      </c>
      <c r="D128" s="14" t="s">
        <v>13</v>
      </c>
      <c r="E128" s="5"/>
      <c r="F128" s="2" t="s">
        <v>296</v>
      </c>
      <c r="G128" s="2" t="s">
        <v>824</v>
      </c>
      <c r="H128" s="12" t="s">
        <v>1800</v>
      </c>
      <c r="I128" s="12" t="s">
        <v>1801</v>
      </c>
      <c r="J128" s="12" t="s">
        <v>1802</v>
      </c>
      <c r="K128" s="31">
        <v>4.8479400000000004</v>
      </c>
      <c r="L128" s="32">
        <v>35.200000000000003</v>
      </c>
      <c r="M128" s="12" t="s">
        <v>1803</v>
      </c>
      <c r="N128" s="12">
        <v>224</v>
      </c>
      <c r="O128" s="12" t="s">
        <v>15</v>
      </c>
      <c r="R128" s="2" t="s">
        <v>2817</v>
      </c>
      <c r="V128" s="2" t="s">
        <v>35</v>
      </c>
      <c r="X128" s="2" t="s">
        <v>734</v>
      </c>
      <c r="AB128" s="2" t="s">
        <v>3356</v>
      </c>
      <c r="AC128" s="2" t="s">
        <v>2817</v>
      </c>
      <c r="AD128" s="2">
        <v>51</v>
      </c>
      <c r="AG128" s="2" t="s">
        <v>3528</v>
      </c>
      <c r="AH128" s="21">
        <v>2002000631</v>
      </c>
      <c r="AI128" s="2" t="str">
        <f>CONCATENATE("s/",AC128,"/",AG128,"_sv_",D128,"_str_",AH128,"_MLST_",AD128," \{",AC128,"\}/")</f>
        <v>s/SRR611244/Lin_sv_-_str_2002000631_MLST_51 \{SRR611244\}/</v>
      </c>
    </row>
    <row r="129" spans="1:54" x14ac:dyDescent="0.2">
      <c r="A129" s="8" t="s">
        <v>1819</v>
      </c>
      <c r="B129" s="21">
        <v>2002000632</v>
      </c>
      <c r="D129" s="14" t="s">
        <v>13</v>
      </c>
      <c r="E129" s="5"/>
      <c r="F129" s="2" t="s">
        <v>296</v>
      </c>
      <c r="G129" s="2" t="s">
        <v>824</v>
      </c>
      <c r="H129" s="12" t="s">
        <v>1796</v>
      </c>
      <c r="I129" s="12" t="s">
        <v>1797</v>
      </c>
      <c r="J129" s="12" t="s">
        <v>1798</v>
      </c>
      <c r="K129" s="31">
        <v>4.8968999999999996</v>
      </c>
      <c r="L129" s="32">
        <v>35.299999999999997</v>
      </c>
      <c r="M129" s="12" t="s">
        <v>1799</v>
      </c>
      <c r="N129" s="12">
        <v>217</v>
      </c>
      <c r="O129" s="12" t="s">
        <v>15</v>
      </c>
      <c r="R129" s="2" t="s">
        <v>2818</v>
      </c>
      <c r="V129" s="2" t="s">
        <v>35</v>
      </c>
      <c r="X129" s="2" t="s">
        <v>734</v>
      </c>
      <c r="AB129" s="2" t="s">
        <v>3356</v>
      </c>
      <c r="AC129" s="2" t="s">
        <v>2818</v>
      </c>
      <c r="AD129" s="2">
        <v>51</v>
      </c>
      <c r="AG129" s="2" t="s">
        <v>3528</v>
      </c>
      <c r="AH129" s="21">
        <v>2002000632</v>
      </c>
      <c r="AI129" s="2" t="str">
        <f>CONCATENATE("s/",AC129,"/",AG129,"_sv_",D129,"_str_",AH129,"_MLST_",AD129," \{",AC129,"\}/")</f>
        <v>s/SRR611248/Lin_sv_-_str_2002000632_MLST_51 \{SRR611248\}/</v>
      </c>
    </row>
    <row r="130" spans="1:54" x14ac:dyDescent="0.2">
      <c r="A130" s="8" t="s">
        <v>1819</v>
      </c>
      <c r="B130" s="21">
        <v>2002000634</v>
      </c>
      <c r="D130" s="2" t="s">
        <v>2540</v>
      </c>
      <c r="E130" s="5"/>
      <c r="F130" s="2" t="s">
        <v>296</v>
      </c>
      <c r="G130" s="2" t="s">
        <v>2644</v>
      </c>
      <c r="H130" s="12" t="s">
        <v>1607</v>
      </c>
      <c r="I130" s="12" t="s">
        <v>1608</v>
      </c>
      <c r="J130" s="12" t="s">
        <v>1609</v>
      </c>
      <c r="K130" s="31">
        <v>4.6157700000000004</v>
      </c>
      <c r="L130" s="32">
        <v>35</v>
      </c>
      <c r="M130" s="12" t="s">
        <v>1610</v>
      </c>
      <c r="N130" s="12">
        <v>148</v>
      </c>
      <c r="O130" s="12" t="s">
        <v>15</v>
      </c>
      <c r="R130" s="2" t="s">
        <v>2686</v>
      </c>
      <c r="V130" s="2" t="s">
        <v>35</v>
      </c>
      <c r="X130" s="2" t="s">
        <v>734</v>
      </c>
      <c r="AB130" s="2" t="s">
        <v>3356</v>
      </c>
      <c r="AC130" s="2" t="s">
        <v>2686</v>
      </c>
      <c r="AD130" s="2">
        <v>17</v>
      </c>
      <c r="AG130" s="2" t="s">
        <v>3528</v>
      </c>
      <c r="AH130" s="21">
        <v>2002000634</v>
      </c>
      <c r="AI130" s="2" t="str">
        <f>CONCATENATE("s/",AC130,"/",AG130,"_sv_",D130,"_str_",AH130,"_MLST_",AD130," \{",AC130,"\}/")</f>
        <v>s/SRR715898/Lin_sv_Copenhageni_str_2002000634_MLST_17 \{SRR715898\}/</v>
      </c>
    </row>
    <row r="131" spans="1:54" x14ac:dyDescent="0.2">
      <c r="A131" s="8" t="s">
        <v>1819</v>
      </c>
      <c r="B131" s="21">
        <v>2002009669</v>
      </c>
      <c r="D131" s="2" t="s">
        <v>2540</v>
      </c>
      <c r="E131" s="5"/>
      <c r="F131" s="2" t="s">
        <v>296</v>
      </c>
      <c r="G131" s="2" t="s">
        <v>824</v>
      </c>
      <c r="H131" s="12" t="s">
        <v>1620</v>
      </c>
      <c r="I131" s="12" t="s">
        <v>1621</v>
      </c>
      <c r="J131" s="12" t="s">
        <v>1622</v>
      </c>
      <c r="K131" s="31">
        <v>4.57294</v>
      </c>
      <c r="L131" s="32">
        <v>35</v>
      </c>
      <c r="M131" s="12" t="s">
        <v>1623</v>
      </c>
      <c r="N131" s="12">
        <v>155</v>
      </c>
      <c r="O131" s="12" t="s">
        <v>15</v>
      </c>
      <c r="R131" s="2" t="s">
        <v>2692</v>
      </c>
      <c r="V131" s="2" t="s">
        <v>35</v>
      </c>
      <c r="X131" s="2" t="s">
        <v>734</v>
      </c>
      <c r="AB131" s="2" t="s">
        <v>3356</v>
      </c>
      <c r="AC131" s="2" t="s">
        <v>2692</v>
      </c>
      <c r="AD131" s="2">
        <v>17</v>
      </c>
      <c r="AG131" s="2" t="s">
        <v>3528</v>
      </c>
      <c r="AH131" s="21">
        <v>2002009669</v>
      </c>
      <c r="AI131" s="2" t="str">
        <f>CONCATENATE("s/",AC131,"/",AG131,"_sv_",D131,"_str_",AH131,"_MLST_",AD131," \{",AC131,"\}/")</f>
        <v>s/SRR717749/Lin_sv_Copenhageni_str_2002009669_MLST_17 \{SRR717749\}/</v>
      </c>
    </row>
    <row r="132" spans="1:54" x14ac:dyDescent="0.2">
      <c r="A132" s="8" t="s">
        <v>1819</v>
      </c>
      <c r="B132" s="21">
        <v>2003000735</v>
      </c>
      <c r="D132" s="14" t="s">
        <v>13</v>
      </c>
      <c r="E132" s="5"/>
      <c r="F132" s="2" t="s">
        <v>296</v>
      </c>
      <c r="G132" s="2" t="s">
        <v>824</v>
      </c>
      <c r="H132" s="12" t="s">
        <v>1787</v>
      </c>
      <c r="I132" s="12" t="s">
        <v>1788</v>
      </c>
      <c r="J132" s="12" t="s">
        <v>1789</v>
      </c>
      <c r="K132" s="31">
        <v>4.8930100000000003</v>
      </c>
      <c r="L132" s="32">
        <v>35.299999999999997</v>
      </c>
      <c r="M132" s="12" t="s">
        <v>1790</v>
      </c>
      <c r="N132" s="12">
        <v>223</v>
      </c>
      <c r="O132" s="12" t="s">
        <v>15</v>
      </c>
      <c r="R132" s="2" t="s">
        <v>2819</v>
      </c>
      <c r="V132" s="2" t="s">
        <v>35</v>
      </c>
      <c r="X132" s="2" t="s">
        <v>734</v>
      </c>
      <c r="AB132" s="2" t="s">
        <v>3356</v>
      </c>
      <c r="AC132" s="2" t="s">
        <v>2819</v>
      </c>
      <c r="AD132" s="2">
        <v>51</v>
      </c>
      <c r="AG132" s="2" t="s">
        <v>3528</v>
      </c>
      <c r="AH132" s="21">
        <v>2003000735</v>
      </c>
      <c r="AI132" s="2" t="str">
        <f>CONCATENATE("s/",AC132,"/",AG132,"_sv_",D132,"_str_",AH132,"_MLST_",AD132," \{",AC132,"\}/")</f>
        <v>s/SRR611249/Lin_sv_-_str_2003000735_MLST_51 \{SRR611249\}/</v>
      </c>
    </row>
    <row r="133" spans="1:54" x14ac:dyDescent="0.2">
      <c r="A133" s="8" t="s">
        <v>1819</v>
      </c>
      <c r="B133" s="21">
        <v>2006001854</v>
      </c>
      <c r="D133" s="14" t="s">
        <v>13</v>
      </c>
      <c r="E133" s="5"/>
      <c r="F133" s="2" t="s">
        <v>296</v>
      </c>
      <c r="G133" s="2" t="s">
        <v>323</v>
      </c>
      <c r="H133" s="12" t="s">
        <v>2478</v>
      </c>
      <c r="I133" s="12" t="s">
        <v>2479</v>
      </c>
      <c r="J133" s="12" t="s">
        <v>2480</v>
      </c>
      <c r="K133" s="31">
        <v>4.9488200000000004</v>
      </c>
      <c r="L133" s="32">
        <v>35.1</v>
      </c>
      <c r="M133" s="12" t="s">
        <v>2481</v>
      </c>
      <c r="N133" s="12">
        <v>255</v>
      </c>
      <c r="O133" s="12" t="s">
        <v>15</v>
      </c>
      <c r="S133" s="2" t="s">
        <v>2723</v>
      </c>
      <c r="V133" s="2" t="s">
        <v>35</v>
      </c>
      <c r="X133" s="2" t="s">
        <v>734</v>
      </c>
      <c r="AA133" s="12" t="s">
        <v>3716</v>
      </c>
      <c r="AB133" s="2" t="s">
        <v>3356</v>
      </c>
      <c r="AC133" s="2" t="s">
        <v>3487</v>
      </c>
      <c r="AD133" s="2" t="s">
        <v>13</v>
      </c>
      <c r="AF133" s="2" t="s">
        <v>3466</v>
      </c>
      <c r="AG133" s="2" t="s">
        <v>3528</v>
      </c>
      <c r="AH133" s="21">
        <v>2006001854</v>
      </c>
      <c r="AI133" s="2" t="str">
        <f>CONCATENATE("s/",AC133,"/",AG133,"_sv_",D133,"_str_",AH133,"_MLST_",AD133," \{",AC133,"\}/")</f>
        <v>s/Excluded/Lin_sv_-_str_2006001854_MLST_- \{Excluded\}/</v>
      </c>
      <c r="AX133" s="18"/>
      <c r="AY133" s="18"/>
      <c r="AZ133" s="18"/>
      <c r="BA133" s="18"/>
      <c r="BB133" s="18"/>
    </row>
    <row r="134" spans="1:54" x14ac:dyDescent="0.2">
      <c r="A134" s="8" t="s">
        <v>1819</v>
      </c>
      <c r="B134" s="21">
        <v>2006006956</v>
      </c>
      <c r="D134" s="2" t="s">
        <v>1196</v>
      </c>
      <c r="E134" s="5"/>
      <c r="F134" s="2" t="s">
        <v>296</v>
      </c>
      <c r="G134" s="2" t="s">
        <v>2644</v>
      </c>
      <c r="H134" s="12" t="s">
        <v>2346</v>
      </c>
      <c r="I134" s="12" t="s">
        <v>2347</v>
      </c>
      <c r="J134" s="12" t="s">
        <v>2348</v>
      </c>
      <c r="K134" s="31">
        <v>4.7727899999999996</v>
      </c>
      <c r="L134" s="32">
        <v>34.9</v>
      </c>
      <c r="M134" s="12" t="s">
        <v>2349</v>
      </c>
      <c r="N134" s="12">
        <v>344</v>
      </c>
      <c r="O134" s="12" t="s">
        <v>15</v>
      </c>
      <c r="R134" s="2" t="s">
        <v>2735</v>
      </c>
      <c r="V134" s="2" t="s">
        <v>35</v>
      </c>
      <c r="X134" s="2" t="s">
        <v>734</v>
      </c>
      <c r="AB134" s="2" t="s">
        <v>3356</v>
      </c>
      <c r="AC134" s="2" t="s">
        <v>2735</v>
      </c>
      <c r="AD134" s="2">
        <v>88</v>
      </c>
      <c r="AG134" s="2" t="s">
        <v>3528</v>
      </c>
      <c r="AH134" s="21">
        <v>2006006956</v>
      </c>
      <c r="AI134" s="2" t="str">
        <f>CONCATENATE("s/",AC134,"/",AG134,"_sv_",D134,"_str_",AH134,"_MLST_",AD134," \{",AC134,"\}/")</f>
        <v>s/SRR353558/Lin_sv_Pyrogenes_str_2006006956_MLST_88 \{SRR353558\}/</v>
      </c>
    </row>
    <row r="135" spans="1:54" x14ac:dyDescent="0.2">
      <c r="A135" s="8" t="s">
        <v>1819</v>
      </c>
      <c r="B135" s="21">
        <v>2006006959</v>
      </c>
      <c r="D135" s="2" t="s">
        <v>826</v>
      </c>
      <c r="E135" s="5"/>
      <c r="F135" s="2" t="s">
        <v>296</v>
      </c>
      <c r="G135" s="2" t="s">
        <v>2644</v>
      </c>
      <c r="H135" s="12" t="s">
        <v>2354</v>
      </c>
      <c r="I135" s="12" t="s">
        <v>2355</v>
      </c>
      <c r="J135" s="12" t="s">
        <v>2356</v>
      </c>
      <c r="K135" s="31">
        <v>4.7094500000000004</v>
      </c>
      <c r="L135" s="32">
        <v>35</v>
      </c>
      <c r="M135" s="12" t="s">
        <v>2357</v>
      </c>
      <c r="N135" s="12">
        <v>319</v>
      </c>
      <c r="O135" s="12" t="s">
        <v>15</v>
      </c>
      <c r="R135" s="2" t="s">
        <v>2645</v>
      </c>
      <c r="V135" s="2" t="s">
        <v>35</v>
      </c>
      <c r="X135" s="2" t="s">
        <v>734</v>
      </c>
      <c r="AB135" s="2" t="s">
        <v>3356</v>
      </c>
      <c r="AC135" s="2" t="s">
        <v>2645</v>
      </c>
      <c r="AD135" s="2">
        <v>50</v>
      </c>
      <c r="AG135" s="2" t="s">
        <v>3528</v>
      </c>
      <c r="AH135" s="21">
        <v>2006006959</v>
      </c>
      <c r="AI135" s="2" t="str">
        <f>CONCATENATE("s/",AC135,"/",AG135,"_sv_",D135,"_str_",AH135,"_MLST_",AD135," \{",AC135,"\}/")</f>
        <v>s/SRR353560/Lin_sv_Bataviae_str_2006006959_MLST_50 \{SRR353560\}/</v>
      </c>
    </row>
    <row r="136" spans="1:54" x14ac:dyDescent="0.2">
      <c r="A136" s="8" t="s">
        <v>1819</v>
      </c>
      <c r="B136" s="21">
        <v>2006006960</v>
      </c>
      <c r="D136" s="2" t="s">
        <v>1196</v>
      </c>
      <c r="E136" s="5"/>
      <c r="F136" s="2" t="s">
        <v>296</v>
      </c>
      <c r="G136" s="2" t="s">
        <v>2644</v>
      </c>
      <c r="H136" s="12" t="s">
        <v>1368</v>
      </c>
      <c r="I136" s="12" t="s">
        <v>1369</v>
      </c>
      <c r="J136" s="12" t="s">
        <v>1370</v>
      </c>
      <c r="K136" s="31">
        <v>4.8754999999999997</v>
      </c>
      <c r="L136" s="32">
        <v>35</v>
      </c>
      <c r="M136" s="12" t="s">
        <v>1371</v>
      </c>
      <c r="N136" s="12">
        <v>71</v>
      </c>
      <c r="O136" s="12" t="s">
        <v>15</v>
      </c>
      <c r="R136" s="2" t="s">
        <v>2751</v>
      </c>
      <c r="S136" s="2" t="s">
        <v>2750</v>
      </c>
      <c r="V136" s="2" t="s">
        <v>35</v>
      </c>
      <c r="X136" s="2" t="s">
        <v>734</v>
      </c>
      <c r="AB136" s="2" t="s">
        <v>3356</v>
      </c>
      <c r="AC136" s="2" t="s">
        <v>2751</v>
      </c>
      <c r="AD136" s="2">
        <v>88</v>
      </c>
      <c r="AG136" s="2" t="s">
        <v>3528</v>
      </c>
      <c r="AH136" s="21">
        <v>2006006960</v>
      </c>
      <c r="AI136" s="2" t="str">
        <f>CONCATENATE("s/",AC136,"/",AG136,"_sv_",D136,"_str_",AH136,"_MLST_",AD136," \{",AC136,"\}/")</f>
        <v>s/SRR403911/Lin_sv_Pyrogenes_str_2006006960_MLST_88 \{SRR403911\}/</v>
      </c>
    </row>
    <row r="137" spans="1:54" x14ac:dyDescent="0.2">
      <c r="A137" s="8" t="s">
        <v>1819</v>
      </c>
      <c r="B137" s="21">
        <v>2006006962</v>
      </c>
      <c r="D137" s="2" t="s">
        <v>360</v>
      </c>
      <c r="E137" s="5"/>
      <c r="F137" s="2" t="s">
        <v>296</v>
      </c>
      <c r="G137" s="2" t="s">
        <v>2644</v>
      </c>
      <c r="H137" s="12" t="s">
        <v>1611</v>
      </c>
      <c r="I137" s="12" t="s">
        <v>1612</v>
      </c>
      <c r="J137" s="12" t="s">
        <v>1613</v>
      </c>
      <c r="K137" s="31">
        <v>4.5631700000000004</v>
      </c>
      <c r="L137" s="32">
        <v>35</v>
      </c>
      <c r="M137" s="12" t="s">
        <v>1614</v>
      </c>
      <c r="N137" s="12">
        <v>204</v>
      </c>
      <c r="O137" s="12" t="s">
        <v>15</v>
      </c>
      <c r="R137" s="2" t="s">
        <v>2845</v>
      </c>
      <c r="V137" s="2" t="s">
        <v>35</v>
      </c>
      <c r="X137" s="2" t="s">
        <v>734</v>
      </c>
      <c r="AB137" s="2" t="s">
        <v>3356</v>
      </c>
      <c r="AC137" s="2" t="s">
        <v>2845</v>
      </c>
      <c r="AD137" s="2">
        <v>140</v>
      </c>
      <c r="AG137" s="2" t="s">
        <v>3528</v>
      </c>
      <c r="AH137" s="21">
        <v>2006006962</v>
      </c>
      <c r="AI137" s="2" t="str">
        <f>CONCATENATE("s/",AC137,"/",AG137,"_sv_",D137,"_str_",AH137,"_MLST_",AD137," \{",AC137,"\}/")</f>
        <v>s/SRR715896/Lin_sv_Pomona_str_2006006962_MLST_140 \{SRR715896\}/</v>
      </c>
    </row>
    <row r="138" spans="1:54" x14ac:dyDescent="0.2">
      <c r="A138" s="8" t="s">
        <v>1819</v>
      </c>
      <c r="B138" s="21">
        <v>2006006968</v>
      </c>
      <c r="D138" s="2" t="s">
        <v>360</v>
      </c>
      <c r="E138" s="5"/>
      <c r="F138" s="2" t="s">
        <v>296</v>
      </c>
      <c r="G138" s="2" t="s">
        <v>2644</v>
      </c>
      <c r="H138" s="12" t="s">
        <v>1674</v>
      </c>
      <c r="I138" s="12" t="s">
        <v>1675</v>
      </c>
      <c r="J138" s="12" t="s">
        <v>1676</v>
      </c>
      <c r="K138" s="31">
        <v>4.5557100000000004</v>
      </c>
      <c r="L138" s="32">
        <v>35</v>
      </c>
      <c r="M138" s="12" t="s">
        <v>1677</v>
      </c>
      <c r="N138" s="12">
        <v>224</v>
      </c>
      <c r="O138" s="12" t="s">
        <v>15</v>
      </c>
      <c r="R138" s="2" t="s">
        <v>2846</v>
      </c>
      <c r="V138" s="2" t="s">
        <v>35</v>
      </c>
      <c r="X138" s="2" t="s">
        <v>734</v>
      </c>
      <c r="AB138" s="2" t="s">
        <v>3356</v>
      </c>
      <c r="AC138" s="2" t="s">
        <v>2846</v>
      </c>
      <c r="AD138" s="2">
        <v>140</v>
      </c>
      <c r="AG138" s="2" t="s">
        <v>3528</v>
      </c>
      <c r="AH138" s="21">
        <v>2006006968</v>
      </c>
      <c r="AI138" s="2" t="str">
        <f>CONCATENATE("s/",AC138,"/",AG138,"_sv_",D138,"_str_",AH138,"_MLST_",AD138," \{",AC138,"\}/")</f>
        <v>s/SRR715897/Lin_sv_Pomona_str_2006006968_MLST_140 \{SRR715897\}/</v>
      </c>
    </row>
    <row r="139" spans="1:54" x14ac:dyDescent="0.2">
      <c r="A139" s="8" t="s">
        <v>1819</v>
      </c>
      <c r="B139" s="21">
        <v>2006006971</v>
      </c>
      <c r="D139" s="2" t="s">
        <v>46</v>
      </c>
      <c r="E139" s="5"/>
      <c r="F139" s="2" t="s">
        <v>296</v>
      </c>
      <c r="G139" s="2" t="s">
        <v>2644</v>
      </c>
      <c r="H139" s="12" t="s">
        <v>2317</v>
      </c>
      <c r="I139" s="12" t="s">
        <v>2318</v>
      </c>
      <c r="J139" s="12" t="s">
        <v>2319</v>
      </c>
      <c r="K139" s="31">
        <v>4.8059700000000003</v>
      </c>
      <c r="L139" s="32">
        <v>35</v>
      </c>
      <c r="M139" s="12" t="s">
        <v>2320</v>
      </c>
      <c r="N139" s="12">
        <v>842</v>
      </c>
      <c r="O139" s="12" t="s">
        <v>15</v>
      </c>
      <c r="Q139" s="2" t="s">
        <v>3477</v>
      </c>
      <c r="V139" s="2" t="s">
        <v>35</v>
      </c>
      <c r="X139" s="2" t="s">
        <v>734</v>
      </c>
      <c r="AA139" s="12" t="s">
        <v>3713</v>
      </c>
      <c r="AB139" s="2" t="s">
        <v>3356</v>
      </c>
      <c r="AC139" s="2" t="s">
        <v>3487</v>
      </c>
      <c r="AD139" s="2" t="s">
        <v>13</v>
      </c>
      <c r="AF139" s="2" t="s">
        <v>3454</v>
      </c>
      <c r="AG139" s="2" t="s">
        <v>3528</v>
      </c>
      <c r="AH139" s="21">
        <v>2006006971</v>
      </c>
      <c r="AI139" s="2" t="str">
        <f>CONCATENATE("s/",AC139,"/",AG139,"_sv_",D139,"_str_",AH139,"_MLST_",AD139," \{",AC139,"\}/")</f>
        <v>s/Excluded/Lin_sv_Grippotyphosa_str_2006006971_MLST_- \{Excluded\}/</v>
      </c>
    </row>
    <row r="140" spans="1:54" x14ac:dyDescent="0.2">
      <c r="A140" s="8" t="s">
        <v>1819</v>
      </c>
      <c r="B140" s="21">
        <v>2006006972</v>
      </c>
      <c r="D140" s="2" t="s">
        <v>2540</v>
      </c>
      <c r="E140" s="5"/>
      <c r="F140" s="2" t="s">
        <v>296</v>
      </c>
      <c r="G140" s="2" t="s">
        <v>2644</v>
      </c>
      <c r="H140" s="12" t="s">
        <v>1693</v>
      </c>
      <c r="I140" s="12" t="s">
        <v>1694</v>
      </c>
      <c r="J140" s="12" t="s">
        <v>1695</v>
      </c>
      <c r="K140" s="31">
        <v>4.5973100000000002</v>
      </c>
      <c r="L140" s="32">
        <v>35</v>
      </c>
      <c r="M140" s="12" t="s">
        <v>1696</v>
      </c>
      <c r="N140" s="12">
        <v>161</v>
      </c>
      <c r="O140" s="12" t="s">
        <v>15</v>
      </c>
      <c r="R140" s="2" t="s">
        <v>2693</v>
      </c>
      <c r="V140" s="2" t="s">
        <v>35</v>
      </c>
      <c r="X140" s="2" t="s">
        <v>1062</v>
      </c>
      <c r="AB140" s="2" t="s">
        <v>3356</v>
      </c>
      <c r="AC140" s="2" t="s">
        <v>2693</v>
      </c>
      <c r="AD140" s="2">
        <v>17</v>
      </c>
      <c r="AG140" s="2" t="s">
        <v>3528</v>
      </c>
      <c r="AH140" s="21">
        <v>2006006972</v>
      </c>
      <c r="AI140" s="2" t="str">
        <f>CONCATENATE("s/",AC140,"/",AG140,"_sv_",D140,"_str_",AH140,"_MLST_",AD140," \{",AC140,"\}/")</f>
        <v>s/SRR717872/Lin_sv_Copenhageni_str_2006006972_MLST_17 \{SRR717872\}/</v>
      </c>
    </row>
    <row r="141" spans="1:54" x14ac:dyDescent="0.2">
      <c r="A141" s="8" t="s">
        <v>1819</v>
      </c>
      <c r="B141" s="21">
        <v>2006006973</v>
      </c>
      <c r="D141" s="2" t="s">
        <v>1196</v>
      </c>
      <c r="E141" s="5"/>
      <c r="F141" s="2" t="s">
        <v>296</v>
      </c>
      <c r="G141" s="2" t="s">
        <v>2644</v>
      </c>
      <c r="H141" s="12" t="s">
        <v>1689</v>
      </c>
      <c r="I141" s="12" t="s">
        <v>1690</v>
      </c>
      <c r="J141" s="12" t="s">
        <v>1691</v>
      </c>
      <c r="K141" s="31">
        <v>4.7983500000000001</v>
      </c>
      <c r="L141" s="32">
        <v>35</v>
      </c>
      <c r="M141" s="12" t="s">
        <v>1692</v>
      </c>
      <c r="N141" s="12">
        <v>195</v>
      </c>
      <c r="O141" s="12" t="s">
        <v>15</v>
      </c>
      <c r="R141" s="2" t="s">
        <v>2835</v>
      </c>
      <c r="V141" s="2" t="s">
        <v>35</v>
      </c>
      <c r="X141" s="2" t="s">
        <v>734</v>
      </c>
      <c r="AB141" s="2" t="s">
        <v>3356</v>
      </c>
      <c r="AC141" s="2" t="s">
        <v>2835</v>
      </c>
      <c r="AD141" s="2">
        <v>88</v>
      </c>
      <c r="AG141" s="2" t="s">
        <v>3528</v>
      </c>
      <c r="AH141" s="21">
        <v>2006006973</v>
      </c>
      <c r="AI141" s="2" t="str">
        <f>CONCATENATE("s/",AC141,"/",AG141,"_sv_",D141,"_str_",AH141,"_MLST_",AD141," \{",AC141,"\}/")</f>
        <v>s/SRR712960/Lin_sv_Pyrogenes_str_2006006973_MLST_88 \{SRR712960\}/</v>
      </c>
    </row>
    <row r="142" spans="1:54" x14ac:dyDescent="0.2">
      <c r="A142" s="8" t="s">
        <v>1819</v>
      </c>
      <c r="B142" s="21">
        <v>2006006976</v>
      </c>
      <c r="D142" s="2" t="s">
        <v>826</v>
      </c>
      <c r="E142" s="5"/>
      <c r="F142" s="2" t="s">
        <v>296</v>
      </c>
      <c r="G142" s="2" t="s">
        <v>2644</v>
      </c>
      <c r="H142" s="12" t="s">
        <v>2350</v>
      </c>
      <c r="I142" s="12" t="s">
        <v>2351</v>
      </c>
      <c r="J142" s="12" t="s">
        <v>2352</v>
      </c>
      <c r="K142" s="31">
        <v>4.7088299999999998</v>
      </c>
      <c r="L142" s="32">
        <v>35</v>
      </c>
      <c r="M142" s="12" t="s">
        <v>2353</v>
      </c>
      <c r="N142" s="12">
        <v>314</v>
      </c>
      <c r="O142" s="12" t="s">
        <v>15</v>
      </c>
      <c r="R142" s="2" t="s">
        <v>2643</v>
      </c>
      <c r="V142" s="2" t="s">
        <v>35</v>
      </c>
      <c r="X142" s="2" t="s">
        <v>734</v>
      </c>
      <c r="AB142" s="2" t="s">
        <v>3356</v>
      </c>
      <c r="AC142" s="2" t="s">
        <v>2643</v>
      </c>
      <c r="AD142" s="2">
        <v>50</v>
      </c>
      <c r="AG142" s="2" t="s">
        <v>3528</v>
      </c>
      <c r="AH142" s="21">
        <v>2006006976</v>
      </c>
      <c r="AI142" s="2" t="str">
        <f>CONCATENATE("s/",AC142,"/",AG142,"_sv_",D142,"_str_",AH142,"_MLST_",AD142," \{",AC142,"\}/")</f>
        <v>s/SRR353559/Lin_sv_Bataviae_str_2006006976_MLST_50 \{SRR353559\}/</v>
      </c>
    </row>
    <row r="143" spans="1:54" x14ac:dyDescent="0.2">
      <c r="A143" s="8" t="s">
        <v>1819</v>
      </c>
      <c r="B143" s="21">
        <v>2006006982</v>
      </c>
      <c r="D143" s="2" t="s">
        <v>2540</v>
      </c>
      <c r="E143" s="5"/>
      <c r="F143" s="2" t="s">
        <v>296</v>
      </c>
      <c r="G143" s="2" t="s">
        <v>2644</v>
      </c>
      <c r="H143" s="12" t="s">
        <v>1603</v>
      </c>
      <c r="I143" s="12" t="s">
        <v>1604</v>
      </c>
      <c r="J143" s="12" t="s">
        <v>1605</v>
      </c>
      <c r="K143" s="31">
        <v>4.6436000000000002</v>
      </c>
      <c r="L143" s="32">
        <v>35</v>
      </c>
      <c r="M143" s="12" t="s">
        <v>1606</v>
      </c>
      <c r="N143" s="12">
        <v>174</v>
      </c>
      <c r="O143" s="12" t="s">
        <v>15</v>
      </c>
      <c r="R143" s="2" t="s">
        <v>2671</v>
      </c>
      <c r="V143" s="2" t="s">
        <v>35</v>
      </c>
      <c r="X143" s="2" t="s">
        <v>734</v>
      </c>
      <c r="AB143" s="2" t="s">
        <v>3356</v>
      </c>
      <c r="AC143" s="2" t="s">
        <v>2671</v>
      </c>
      <c r="AD143" s="2">
        <v>17</v>
      </c>
      <c r="AG143" s="2" t="s">
        <v>3528</v>
      </c>
      <c r="AH143" s="21">
        <v>2006006982</v>
      </c>
      <c r="AI143" s="2" t="str">
        <f>CONCATENATE("s/",AC143,"/",AG143,"_sv_",D143,"_str_",AH143,"_MLST_",AD143," \{",AC143,"\}/")</f>
        <v>s/SRR714175/Lin_sv_Copenhageni_str_2006006982_MLST_17 \{SRR714175\}/</v>
      </c>
    </row>
    <row r="144" spans="1:54" x14ac:dyDescent="0.2">
      <c r="A144" s="8" t="s">
        <v>1819</v>
      </c>
      <c r="B144" s="21">
        <v>2006006986</v>
      </c>
      <c r="D144" s="2" t="s">
        <v>46</v>
      </c>
      <c r="E144" s="5"/>
      <c r="F144" s="2" t="s">
        <v>296</v>
      </c>
      <c r="G144" s="2" t="s">
        <v>2644</v>
      </c>
      <c r="H144" s="12" t="s">
        <v>1523</v>
      </c>
      <c r="I144" s="12" t="s">
        <v>1524</v>
      </c>
      <c r="J144" s="12" t="s">
        <v>1525</v>
      </c>
      <c r="K144" s="31">
        <v>4.9359900000000003</v>
      </c>
      <c r="L144" s="32">
        <v>35.1</v>
      </c>
      <c r="M144" s="12" t="s">
        <v>1526</v>
      </c>
      <c r="N144" s="12">
        <v>60</v>
      </c>
      <c r="O144" s="12" t="s">
        <v>15</v>
      </c>
      <c r="R144" s="2" t="s">
        <v>2765</v>
      </c>
      <c r="S144" s="2" t="s">
        <v>2764</v>
      </c>
      <c r="V144" s="2" t="s">
        <v>35</v>
      </c>
      <c r="X144" s="2" t="s">
        <v>734</v>
      </c>
      <c r="AB144" s="2" t="s">
        <v>3356</v>
      </c>
      <c r="AC144" s="2" t="s">
        <v>2765</v>
      </c>
      <c r="AD144" s="2">
        <v>111</v>
      </c>
      <c r="AG144" s="2" t="s">
        <v>3528</v>
      </c>
      <c r="AH144" s="21">
        <v>2006006986</v>
      </c>
      <c r="AI144" s="2" t="str">
        <f>CONCATENATE("s/",AC144,"/",AG144,"_sv_",D144,"_str_",AH144,"_MLST_",AD144," \{",AC144,"\}/")</f>
        <v>s/SRR507725/Lin_sv_Grippotyphosa_str_2006006986_MLST_111 \{SRR507725\}/</v>
      </c>
    </row>
    <row r="145" spans="1:54" x14ac:dyDescent="0.2">
      <c r="A145" s="8" t="s">
        <v>1819</v>
      </c>
      <c r="B145" s="21">
        <v>2006007831</v>
      </c>
      <c r="D145" s="2" t="s">
        <v>2540</v>
      </c>
      <c r="E145" s="5"/>
      <c r="F145" s="2" t="s">
        <v>296</v>
      </c>
      <c r="G145" s="2" t="s">
        <v>2728</v>
      </c>
      <c r="H145" s="12" t="s">
        <v>2078</v>
      </c>
      <c r="I145" s="12" t="s">
        <v>2079</v>
      </c>
      <c r="J145" s="12" t="s">
        <v>2080</v>
      </c>
      <c r="K145" s="31">
        <v>4.5496800000000004</v>
      </c>
      <c r="L145" s="32">
        <v>35</v>
      </c>
      <c r="M145" s="12" t="s">
        <v>2081</v>
      </c>
      <c r="N145" s="12">
        <v>303</v>
      </c>
      <c r="O145" s="12" t="s">
        <v>15</v>
      </c>
      <c r="Q145" s="2" t="s">
        <v>3325</v>
      </c>
      <c r="V145" s="2" t="s">
        <v>35</v>
      </c>
      <c r="X145" s="2" t="s">
        <v>1062</v>
      </c>
      <c r="AA145" s="12" t="s">
        <v>3713</v>
      </c>
      <c r="AB145" s="2" t="s">
        <v>3356</v>
      </c>
      <c r="AC145" s="2" t="s">
        <v>3487</v>
      </c>
      <c r="AD145" s="2">
        <v>17</v>
      </c>
      <c r="AF145" s="2" t="s">
        <v>3433</v>
      </c>
      <c r="AG145" s="2" t="s">
        <v>3528</v>
      </c>
      <c r="AH145" s="21">
        <v>2006007831</v>
      </c>
      <c r="AI145" s="2" t="str">
        <f>CONCATENATE("s/",AC145,"/",AG145,"_sv_",D145,"_str_",AH145,"_MLST_",AD145," \{",AC145,"\}/")</f>
        <v>s/Excluded/Lin_sv_Copenhageni_str_2006007831_MLST_17 \{Excluded\}/</v>
      </c>
    </row>
    <row r="146" spans="1:54" x14ac:dyDescent="0.2">
      <c r="A146" s="8" t="s">
        <v>1819</v>
      </c>
      <c r="B146" s="21">
        <v>2007005490</v>
      </c>
      <c r="D146" s="2" t="s">
        <v>2540</v>
      </c>
      <c r="E146" s="5"/>
      <c r="F146" s="2" t="s">
        <v>296</v>
      </c>
      <c r="G146" s="2" t="s">
        <v>824</v>
      </c>
      <c r="H146" s="12" t="s">
        <v>1560</v>
      </c>
      <c r="I146" s="12" t="s">
        <v>1561</v>
      </c>
      <c r="J146" s="12" t="s">
        <v>1562</v>
      </c>
      <c r="K146" s="31">
        <v>4.6013999999999999</v>
      </c>
      <c r="L146" s="32">
        <v>35</v>
      </c>
      <c r="M146" s="12" t="s">
        <v>1563</v>
      </c>
      <c r="N146" s="12">
        <v>148</v>
      </c>
      <c r="O146" s="12" t="s">
        <v>15</v>
      </c>
      <c r="R146" s="2" t="s">
        <v>2691</v>
      </c>
      <c r="V146" s="2" t="s">
        <v>35</v>
      </c>
      <c r="X146" s="2" t="s">
        <v>734</v>
      </c>
      <c r="AB146" s="2" t="s">
        <v>3356</v>
      </c>
      <c r="AC146" s="2" t="s">
        <v>2691</v>
      </c>
      <c r="AD146" s="2">
        <v>17</v>
      </c>
      <c r="AG146" s="2" t="s">
        <v>3528</v>
      </c>
      <c r="AH146" s="21">
        <v>2007005490</v>
      </c>
      <c r="AI146" s="2" t="str">
        <f>CONCATENATE("s/",AC146,"/",AG146,"_sv_",D146,"_str_",AH146,"_MLST_",AD146," \{",AC146,"\}/")</f>
        <v>s/SRR717631/Lin_sv_Copenhageni_str_2007005490_MLST_17 \{SRR717631\}/</v>
      </c>
    </row>
    <row r="147" spans="1:54" x14ac:dyDescent="0.2">
      <c r="A147" s="8" t="s">
        <v>1819</v>
      </c>
      <c r="B147" s="21">
        <v>2008720116</v>
      </c>
      <c r="C147" s="2" t="s">
        <v>2649</v>
      </c>
      <c r="D147" s="2" t="s">
        <v>2834</v>
      </c>
      <c r="E147" s="5"/>
      <c r="F147" s="2" t="s">
        <v>624</v>
      </c>
      <c r="G147" s="2" t="s">
        <v>625</v>
      </c>
      <c r="H147" s="12" t="s">
        <v>1681</v>
      </c>
      <c r="I147" s="12" t="s">
        <v>1682</v>
      </c>
      <c r="J147" s="12" t="s">
        <v>1683</v>
      </c>
      <c r="K147" s="31">
        <v>4.6496000000000004</v>
      </c>
      <c r="L147" s="32">
        <v>35</v>
      </c>
      <c r="M147" s="12" t="s">
        <v>1684</v>
      </c>
      <c r="N147" s="12">
        <v>183</v>
      </c>
      <c r="O147" s="12" t="s">
        <v>15</v>
      </c>
      <c r="R147" s="2" t="s">
        <v>2833</v>
      </c>
      <c r="V147" s="2" t="s">
        <v>35</v>
      </c>
      <c r="X147" s="2" t="s">
        <v>734</v>
      </c>
      <c r="AB147" s="2" t="s">
        <v>3356</v>
      </c>
      <c r="AC147" s="2" t="s">
        <v>2833</v>
      </c>
      <c r="AD147" s="2">
        <v>24</v>
      </c>
      <c r="AG147" s="2" t="s">
        <v>3528</v>
      </c>
      <c r="AH147" s="21">
        <v>2008720116</v>
      </c>
      <c r="AI147" s="2" t="str">
        <f>CONCATENATE("s/",AC147,"/",AG147,"_sv_",D147,"_str_",AH147,"_MLST_",AD147," \{",AC147,"\}/")</f>
        <v>s/SRR712959/Lin_sv_Jalna_str_2008720116_MLST_24 \{SRR712959\}/</v>
      </c>
    </row>
    <row r="148" spans="1:54" x14ac:dyDescent="0.2">
      <c r="A148" s="8" t="s">
        <v>1819</v>
      </c>
      <c r="B148" s="21">
        <v>2008720117</v>
      </c>
      <c r="C148" s="2" t="s">
        <v>2649</v>
      </c>
      <c r="D148" s="2" t="s">
        <v>2834</v>
      </c>
      <c r="E148" s="5"/>
      <c r="F148" s="2" t="s">
        <v>624</v>
      </c>
      <c r="G148" s="2" t="s">
        <v>625</v>
      </c>
      <c r="H148" s="12" t="s">
        <v>1685</v>
      </c>
      <c r="I148" s="12" t="s">
        <v>1686</v>
      </c>
      <c r="J148" s="12" t="s">
        <v>1687</v>
      </c>
      <c r="K148" s="31">
        <v>4.6378599999999999</v>
      </c>
      <c r="L148" s="32">
        <v>35</v>
      </c>
      <c r="M148" s="12" t="s">
        <v>1688</v>
      </c>
      <c r="N148" s="12">
        <v>176</v>
      </c>
      <c r="O148" s="12" t="s">
        <v>15</v>
      </c>
      <c r="R148" s="2" t="s">
        <v>2850</v>
      </c>
      <c r="V148" s="2" t="s">
        <v>35</v>
      </c>
      <c r="X148" s="2" t="s">
        <v>1062</v>
      </c>
      <c r="AB148" s="2" t="s">
        <v>3356</v>
      </c>
      <c r="AC148" s="2" t="s">
        <v>2850</v>
      </c>
      <c r="AD148" s="2">
        <v>24</v>
      </c>
      <c r="AG148" s="2" t="s">
        <v>3528</v>
      </c>
      <c r="AH148" s="21">
        <v>2008720117</v>
      </c>
      <c r="AI148" s="2" t="str">
        <f>CONCATENATE("s/",AC148,"/",AG148,"_sv_",D148,"_str_",AH148,"_MLST_",AD148," \{",AC148,"\}/")</f>
        <v>s/SRR717871/Lin_sv_Jalna_str_2008720117_MLST_24 \{SRR717871\}/</v>
      </c>
    </row>
    <row r="149" spans="1:54" x14ac:dyDescent="0.2">
      <c r="A149" s="8" t="s">
        <v>1819</v>
      </c>
      <c r="B149" s="21" t="s">
        <v>3116</v>
      </c>
      <c r="D149" s="14" t="s">
        <v>13</v>
      </c>
      <c r="E149" s="5"/>
      <c r="F149" s="2" t="s">
        <v>296</v>
      </c>
      <c r="G149" s="2" t="s">
        <v>2552</v>
      </c>
      <c r="H149" s="2" t="s">
        <v>3117</v>
      </c>
      <c r="I149" s="2" t="s">
        <v>3118</v>
      </c>
      <c r="K149" s="17"/>
      <c r="L149" s="33"/>
      <c r="O149" s="12" t="s">
        <v>3353</v>
      </c>
      <c r="R149" s="2" t="s">
        <v>3269</v>
      </c>
      <c r="V149" s="2" t="s">
        <v>3483</v>
      </c>
      <c r="X149" s="2" t="s">
        <v>122</v>
      </c>
      <c r="AA149" s="2" t="s">
        <v>3721</v>
      </c>
      <c r="AB149" s="2" t="s">
        <v>3356</v>
      </c>
      <c r="AC149" s="2" t="s">
        <v>3487</v>
      </c>
      <c r="AD149" s="2" t="s">
        <v>13</v>
      </c>
      <c r="AG149" s="2" t="s">
        <v>3528</v>
      </c>
      <c r="AH149" s="21" t="s">
        <v>3780</v>
      </c>
      <c r="AI149" s="2" t="str">
        <f>CONCATENATE("s/",AC149,"/",AG149,"_sv_",D149,"_str_",AH149,"_MLST_",AD149," \{",AC149,"\}/")</f>
        <v>s/Excluded/Lin_sv_-_str_yamamoto_MLST_- \{Excluded\}/</v>
      </c>
    </row>
    <row r="150" spans="1:54" x14ac:dyDescent="0.2">
      <c r="A150" s="8" t="s">
        <v>1819</v>
      </c>
      <c r="B150" s="21" t="s">
        <v>49</v>
      </c>
      <c r="C150" s="2" t="s">
        <v>2716</v>
      </c>
      <c r="D150" s="2" t="s">
        <v>2358</v>
      </c>
      <c r="E150" s="5">
        <v>1958</v>
      </c>
      <c r="F150" s="2" t="s">
        <v>296</v>
      </c>
      <c r="G150" s="2" t="s">
        <v>290</v>
      </c>
      <c r="H150" s="12" t="s">
        <v>1934</v>
      </c>
      <c r="I150" s="12" t="s">
        <v>1847</v>
      </c>
      <c r="J150" s="12" t="s">
        <v>1935</v>
      </c>
      <c r="K150" s="31">
        <v>4.5995100000000004</v>
      </c>
      <c r="L150" s="32">
        <v>34.9</v>
      </c>
      <c r="M150" s="12" t="s">
        <v>1936</v>
      </c>
      <c r="N150" s="12">
        <v>225</v>
      </c>
      <c r="O150" s="12" t="s">
        <v>15</v>
      </c>
      <c r="R150" s="2" t="s">
        <v>2602</v>
      </c>
      <c r="V150" s="2" t="s">
        <v>66</v>
      </c>
      <c r="W150" s="12">
        <v>26833181</v>
      </c>
      <c r="X150" s="2" t="s">
        <v>287</v>
      </c>
      <c r="AB150" s="2" t="s">
        <v>3356</v>
      </c>
      <c r="AC150" s="2" t="s">
        <v>2602</v>
      </c>
      <c r="AD150" s="2">
        <v>1</v>
      </c>
      <c r="AG150" s="2" t="s">
        <v>3528</v>
      </c>
      <c r="AH150" s="21" t="s">
        <v>49</v>
      </c>
      <c r="AI150" s="2" t="str">
        <f>CONCATENATE("s/",AC150,"/",AG150,"_sv_",D150,"_str_",AH150,"_MLST_",AD150," \{",AC150,"\}/")</f>
        <v>s/SRR1542525/Lin_sv_Lai_str_56601-V_MLST_1 \{SRR1542525\}/</v>
      </c>
    </row>
    <row r="151" spans="1:54" x14ac:dyDescent="0.2">
      <c r="A151" s="8" t="s">
        <v>1819</v>
      </c>
      <c r="B151" s="21" t="s">
        <v>50</v>
      </c>
      <c r="C151" s="2" t="s">
        <v>41</v>
      </c>
      <c r="D151" s="2" t="s">
        <v>41</v>
      </c>
      <c r="E151" s="5">
        <v>1954</v>
      </c>
      <c r="F151" s="2" t="s">
        <v>296</v>
      </c>
      <c r="G151" s="2" t="s">
        <v>2564</v>
      </c>
      <c r="H151" s="12" t="s">
        <v>1943</v>
      </c>
      <c r="I151" s="12" t="s">
        <v>1847</v>
      </c>
      <c r="J151" s="12" t="s">
        <v>1944</v>
      </c>
      <c r="K151" s="31">
        <v>4.6231499999999999</v>
      </c>
      <c r="L151" s="32">
        <v>35</v>
      </c>
      <c r="M151" s="12" t="s">
        <v>1945</v>
      </c>
      <c r="N151" s="12">
        <v>269</v>
      </c>
      <c r="O151" s="12" t="s">
        <v>15</v>
      </c>
      <c r="Q151" s="2" t="s">
        <v>3290</v>
      </c>
      <c r="V151" s="2" t="s">
        <v>66</v>
      </c>
      <c r="W151" s="12">
        <v>26833181</v>
      </c>
      <c r="X151" s="2" t="s">
        <v>287</v>
      </c>
      <c r="AA151" s="12" t="s">
        <v>3718</v>
      </c>
      <c r="AB151" s="2" t="s">
        <v>3356</v>
      </c>
      <c r="AC151" s="2" t="s">
        <v>3425</v>
      </c>
      <c r="AD151" s="2">
        <v>95</v>
      </c>
      <c r="AE151" s="2" t="s">
        <v>3389</v>
      </c>
      <c r="AF151" s="2" t="s">
        <v>3425</v>
      </c>
      <c r="AG151" s="2" t="s">
        <v>3528</v>
      </c>
      <c r="AH151" s="21" t="s">
        <v>50</v>
      </c>
      <c r="AI151" s="2" t="str">
        <f>CONCATENATE("s/",AC151,"/",AG151,"_sv_",D151,"_str_",AH151,"_MLST_",AD151," \{",AC151,"\}/")</f>
        <v>s/Lin_90/Lin_sv_Autumnalis_str_56606-V_MLST_95 \{Lin_90\}/</v>
      </c>
    </row>
    <row r="152" spans="1:54" x14ac:dyDescent="0.2">
      <c r="A152" s="8" t="s">
        <v>1819</v>
      </c>
      <c r="B152" s="21" t="s">
        <v>2015</v>
      </c>
      <c r="C152" s="2" t="s">
        <v>360</v>
      </c>
      <c r="D152" s="2" t="s">
        <v>360</v>
      </c>
      <c r="E152" s="5">
        <v>1958</v>
      </c>
      <c r="F152" s="2" t="s">
        <v>296</v>
      </c>
      <c r="G152" s="2" t="s">
        <v>294</v>
      </c>
      <c r="H152" s="12" t="s">
        <v>2016</v>
      </c>
      <c r="I152" s="12" t="s">
        <v>1847</v>
      </c>
      <c r="J152" s="12" t="s">
        <v>2017</v>
      </c>
      <c r="K152" s="31">
        <v>4.39764</v>
      </c>
      <c r="L152" s="32">
        <v>35</v>
      </c>
      <c r="M152" s="12" t="s">
        <v>2018</v>
      </c>
      <c r="N152" s="12">
        <v>299</v>
      </c>
      <c r="O152" s="12" t="s">
        <v>15</v>
      </c>
      <c r="R152" s="2" t="s">
        <v>2603</v>
      </c>
      <c r="V152" s="2" t="s">
        <v>66</v>
      </c>
      <c r="W152" s="12">
        <v>26833181</v>
      </c>
      <c r="X152" s="2" t="s">
        <v>287</v>
      </c>
      <c r="AB152" s="2" t="s">
        <v>3356</v>
      </c>
      <c r="AC152" s="2" t="s">
        <v>2603</v>
      </c>
      <c r="AD152" s="2">
        <v>140</v>
      </c>
      <c r="AG152" s="2" t="s">
        <v>3528</v>
      </c>
      <c r="AH152" s="21" t="s">
        <v>2015</v>
      </c>
      <c r="AI152" s="2" t="str">
        <f>CONCATENATE("s/",AC152,"/",AG152,"_sv_",D152,"_str_",AH152,"_MLST_",AD152," \{",AC152,"\}/")</f>
        <v>s/SRR1542529/Lin_sv_Pomona_str_56608-V_MLST_140 \{SRR1542529\}/</v>
      </c>
    </row>
    <row r="153" spans="1:54" x14ac:dyDescent="0.2">
      <c r="A153" s="8" t="s">
        <v>1819</v>
      </c>
      <c r="B153" s="21" t="s">
        <v>51</v>
      </c>
      <c r="C153" s="2" t="s">
        <v>46</v>
      </c>
      <c r="D153" s="2" t="s">
        <v>3292</v>
      </c>
      <c r="E153" s="5">
        <v>1954</v>
      </c>
      <c r="F153" s="2" t="s">
        <v>296</v>
      </c>
      <c r="G153" s="2" t="s">
        <v>2564</v>
      </c>
      <c r="H153" s="12" t="s">
        <v>2022</v>
      </c>
      <c r="I153" s="12" t="s">
        <v>1847</v>
      </c>
      <c r="J153" s="12" t="s">
        <v>2023</v>
      </c>
      <c r="K153" s="31">
        <v>4.7061200000000003</v>
      </c>
      <c r="L153" s="32">
        <v>35</v>
      </c>
      <c r="M153" s="12" t="s">
        <v>2024</v>
      </c>
      <c r="N153" s="12">
        <v>401</v>
      </c>
      <c r="O153" s="12" t="s">
        <v>15</v>
      </c>
      <c r="R153" s="2" t="s">
        <v>2604</v>
      </c>
      <c r="V153" s="2" t="s">
        <v>66</v>
      </c>
      <c r="W153" s="12">
        <v>26833181</v>
      </c>
      <c r="X153" s="2" t="s">
        <v>287</v>
      </c>
      <c r="AB153" s="2" t="s">
        <v>3356</v>
      </c>
      <c r="AC153" s="2" t="s">
        <v>2604</v>
      </c>
      <c r="AD153" s="2">
        <v>92</v>
      </c>
      <c r="AG153" s="2" t="s">
        <v>3528</v>
      </c>
      <c r="AH153" s="21" t="s">
        <v>51</v>
      </c>
      <c r="AI153" s="2" t="str">
        <f>CONCATENATE("s/",AC153,"/",AG153,"_sv_",D153,"_str_",AH153,"_MLST_",AD153," \{",AC153,"\}/")</f>
        <v>s/SRR1542530/Lin_sv_Linhai_str_56609-V_MLST_92 \{SRR1542530\}/</v>
      </c>
    </row>
    <row r="154" spans="1:54" x14ac:dyDescent="0.2">
      <c r="A154" s="8" t="s">
        <v>1819</v>
      </c>
      <c r="B154" s="21" t="s">
        <v>52</v>
      </c>
      <c r="C154" s="14"/>
      <c r="D154" s="14" t="s">
        <v>13</v>
      </c>
      <c r="E154" s="5">
        <v>2005</v>
      </c>
      <c r="F154" s="2" t="s">
        <v>47</v>
      </c>
      <c r="G154" s="2" t="s">
        <v>297</v>
      </c>
      <c r="H154" s="12" t="s">
        <v>1949</v>
      </c>
      <c r="I154" s="12" t="s">
        <v>1847</v>
      </c>
      <c r="J154" s="12" t="s">
        <v>1950</v>
      </c>
      <c r="K154" s="31">
        <v>4.6794599999999997</v>
      </c>
      <c r="L154" s="32">
        <v>34.9</v>
      </c>
      <c r="M154" s="12" t="s">
        <v>1951</v>
      </c>
      <c r="N154" s="12">
        <v>369</v>
      </c>
      <c r="O154" s="12" t="s">
        <v>15</v>
      </c>
      <c r="R154" s="2" t="s">
        <v>2605</v>
      </c>
      <c r="V154" s="2" t="s">
        <v>66</v>
      </c>
      <c r="W154" s="12">
        <v>26833181</v>
      </c>
      <c r="X154" s="2" t="s">
        <v>3179</v>
      </c>
      <c r="AB154" s="2" t="s">
        <v>3356</v>
      </c>
      <c r="AC154" s="2" t="s">
        <v>2605</v>
      </c>
      <c r="AD154" s="2">
        <v>36</v>
      </c>
      <c r="AG154" s="2" t="s">
        <v>3528</v>
      </c>
      <c r="AH154" s="21" t="s">
        <v>52</v>
      </c>
      <c r="AI154" s="2" t="str">
        <f>CONCATENATE("s/",AC154,"/",AG154,"_sv_",D154,"_str_",AH154,"_MLST_",AD154," \{",AC154,"\}/")</f>
        <v>s/SRR1542531/Lin_sv_-_str_A05D31_MLST_36 \{SRR1542531\}/</v>
      </c>
    </row>
    <row r="155" spans="1:54" x14ac:dyDescent="0.2">
      <c r="A155" s="8" t="s">
        <v>1819</v>
      </c>
      <c r="B155" s="21" t="s">
        <v>2443</v>
      </c>
      <c r="D155" s="2" t="s">
        <v>2768</v>
      </c>
      <c r="E155" s="5">
        <v>2010</v>
      </c>
      <c r="F155" s="2" t="s">
        <v>712</v>
      </c>
      <c r="G155" s="2" t="s">
        <v>3203</v>
      </c>
      <c r="H155" s="12" t="s">
        <v>2444</v>
      </c>
      <c r="I155" s="12" t="s">
        <v>2445</v>
      </c>
      <c r="J155" s="12" t="s">
        <v>2446</v>
      </c>
      <c r="K155" s="31">
        <v>4.64771</v>
      </c>
      <c r="L155" s="32">
        <v>35.1</v>
      </c>
      <c r="M155" s="12" t="s">
        <v>2447</v>
      </c>
      <c r="N155" s="12">
        <v>158</v>
      </c>
      <c r="O155" s="12" t="s">
        <v>15</v>
      </c>
      <c r="R155" s="2" t="s">
        <v>109</v>
      </c>
      <c r="V155" s="2" t="s">
        <v>642</v>
      </c>
      <c r="W155" s="2">
        <v>25976319</v>
      </c>
      <c r="X155" s="2" t="s">
        <v>3204</v>
      </c>
      <c r="AA155" s="12" t="s">
        <v>3715</v>
      </c>
      <c r="AB155" s="2" t="s">
        <v>3356</v>
      </c>
      <c r="AC155" s="2" t="s">
        <v>3461</v>
      </c>
      <c r="AD155" s="2">
        <v>24</v>
      </c>
      <c r="AE155" s="2" t="s">
        <v>3389</v>
      </c>
      <c r="AF155" s="2" t="s">
        <v>3461</v>
      </c>
      <c r="AG155" s="2" t="s">
        <v>3528</v>
      </c>
      <c r="AH155" s="21" t="s">
        <v>2443</v>
      </c>
      <c r="AI155" s="2" t="str">
        <f>CONCATENATE("s/",AC155,"/",AG155,"_sv_",D155,"_str_",AH155,"_MLST_",AD155," \{",AC155,"\}/")</f>
        <v>s/Lin_54/Lin_sv_Muenchen_str_acegua_MLST_24 \{Lin_54\}/</v>
      </c>
      <c r="AX155" s="18"/>
      <c r="AY155" s="18"/>
      <c r="AZ155" s="18"/>
      <c r="BA155" s="18"/>
      <c r="BB155" s="18"/>
    </row>
    <row r="156" spans="1:54" x14ac:dyDescent="0.2">
      <c r="A156" s="8" t="s">
        <v>1819</v>
      </c>
      <c r="B156" s="21" t="s">
        <v>1306</v>
      </c>
      <c r="D156" s="2" t="s">
        <v>360</v>
      </c>
      <c r="E156" s="5">
        <v>2007</v>
      </c>
      <c r="F156" s="2" t="s">
        <v>345</v>
      </c>
      <c r="G156" s="2" t="s">
        <v>3190</v>
      </c>
      <c r="H156" s="12" t="s">
        <v>1307</v>
      </c>
      <c r="I156" s="12" t="s">
        <v>1308</v>
      </c>
      <c r="J156" s="12" t="s">
        <v>1309</v>
      </c>
      <c r="K156" s="31">
        <v>4.6271199999999997</v>
      </c>
      <c r="L156" s="32">
        <v>35</v>
      </c>
      <c r="M156" s="12" t="s">
        <v>1310</v>
      </c>
      <c r="N156" s="12">
        <v>31</v>
      </c>
      <c r="O156" s="12" t="s">
        <v>15</v>
      </c>
      <c r="R156" s="2" t="s">
        <v>109</v>
      </c>
      <c r="V156" s="2" t="s">
        <v>3189</v>
      </c>
      <c r="X156" s="12"/>
      <c r="AA156" s="12" t="s">
        <v>3715</v>
      </c>
      <c r="AB156" s="2" t="s">
        <v>3356</v>
      </c>
      <c r="AC156" s="2" t="s">
        <v>3416</v>
      </c>
      <c r="AD156" s="2">
        <v>140</v>
      </c>
      <c r="AE156" s="2" t="s">
        <v>3389</v>
      </c>
      <c r="AF156" s="2" t="s">
        <v>3416</v>
      </c>
      <c r="AG156" s="2" t="s">
        <v>3528</v>
      </c>
      <c r="AH156" s="21" t="s">
        <v>1306</v>
      </c>
      <c r="AI156" s="2" t="str">
        <f>CONCATENATE("s/",AC156,"/",AG156,"_sv_",D156,"_str_",AH156,"_MLST_",AD156," \{",AC156,"\}/")</f>
        <v>s/Lin_99/Lin_sv_Pomona_str_AKRFB_MLST_140 \{Lin_99\}/</v>
      </c>
    </row>
    <row r="157" spans="1:54" x14ac:dyDescent="0.2">
      <c r="A157" s="8" t="s">
        <v>1819</v>
      </c>
      <c r="B157" s="21" t="s">
        <v>1486</v>
      </c>
      <c r="D157" s="2" t="s">
        <v>46</v>
      </c>
      <c r="E157" s="5"/>
      <c r="G157" s="14"/>
      <c r="H157" s="12" t="s">
        <v>1487</v>
      </c>
      <c r="I157" s="12" t="s">
        <v>1488</v>
      </c>
      <c r="J157" s="12" t="s">
        <v>1489</v>
      </c>
      <c r="K157" s="31">
        <v>4.9374200000000004</v>
      </c>
      <c r="L157" s="32">
        <v>35.1</v>
      </c>
      <c r="M157" s="12" t="s">
        <v>1490</v>
      </c>
      <c r="N157" s="12">
        <v>80</v>
      </c>
      <c r="O157" s="12" t="s">
        <v>15</v>
      </c>
      <c r="R157" s="2" t="s">
        <v>2761</v>
      </c>
      <c r="S157" s="2" t="s">
        <v>2760</v>
      </c>
      <c r="V157" s="2" t="s">
        <v>35</v>
      </c>
      <c r="X157" s="2" t="s">
        <v>734</v>
      </c>
      <c r="AB157" s="2" t="s">
        <v>3356</v>
      </c>
      <c r="AC157" s="2" t="s">
        <v>2761</v>
      </c>
      <c r="AD157" s="2">
        <v>111</v>
      </c>
      <c r="AG157" s="2" t="s">
        <v>3528</v>
      </c>
      <c r="AH157" s="21" t="s">
        <v>1486</v>
      </c>
      <c r="AI157" s="2" t="str">
        <f>CONCATENATE("s/",AC157,"/",AG157,"_sv_",D157,"_str_",AH157,"_MLST_",AD157," \{",AC157,"\}/")</f>
        <v>s/SRR507722/Lin_sv_Grippotyphosa_str_Andaman_MLST_111 \{SRR507722\}/</v>
      </c>
    </row>
    <row r="158" spans="1:54" x14ac:dyDescent="0.2">
      <c r="A158" s="8" t="s">
        <v>1819</v>
      </c>
      <c r="B158" s="21" t="s">
        <v>2448</v>
      </c>
      <c r="D158" s="2" t="s">
        <v>3205</v>
      </c>
      <c r="E158" s="5">
        <v>1915</v>
      </c>
      <c r="F158" s="2" t="s">
        <v>296</v>
      </c>
      <c r="H158" s="12" t="s">
        <v>2449</v>
      </c>
      <c r="I158" s="12" t="s">
        <v>2450</v>
      </c>
      <c r="J158" s="12" t="s">
        <v>2451</v>
      </c>
      <c r="K158" s="31">
        <v>4.5946699999999998</v>
      </c>
      <c r="L158" s="32">
        <v>35</v>
      </c>
      <c r="M158" s="12" t="s">
        <v>2452</v>
      </c>
      <c r="N158" s="12">
        <v>57</v>
      </c>
      <c r="O158" s="12" t="s">
        <v>15</v>
      </c>
      <c r="R158" s="12" t="s">
        <v>3154</v>
      </c>
      <c r="V158" s="2" t="s">
        <v>3481</v>
      </c>
      <c r="W158" s="2">
        <v>15545494</v>
      </c>
      <c r="Y158" s="2" t="s">
        <v>3501</v>
      </c>
      <c r="AB158" s="2" t="s">
        <v>3356</v>
      </c>
      <c r="AC158" s="2" t="s">
        <v>3154</v>
      </c>
      <c r="AD158" s="2">
        <v>17</v>
      </c>
      <c r="AG158" s="2" t="s">
        <v>3528</v>
      </c>
      <c r="AH158" s="21" t="s">
        <v>3757</v>
      </c>
      <c r="AI158" s="2" t="str">
        <f>CONCATENATE("s/",AC158,"/",AG158,"_sv_",D158,"_str_",AH158,"_MLST_",AD158," \{",AC158,"\}/")</f>
        <v>s/SRR4235351/Lin_sv_icterohaemorrhagiae_str_ATCC-43642_MLST_17 \{SRR4235351\}/</v>
      </c>
    </row>
    <row r="159" spans="1:54" x14ac:dyDescent="0.2">
      <c r="A159" s="8" t="s">
        <v>1819</v>
      </c>
      <c r="B159" s="21" t="s">
        <v>1381</v>
      </c>
      <c r="D159" s="2" t="s">
        <v>2768</v>
      </c>
      <c r="E159" s="5"/>
      <c r="F159" s="2" t="s">
        <v>317</v>
      </c>
      <c r="G159" s="2" t="s">
        <v>640</v>
      </c>
      <c r="H159" s="12" t="s">
        <v>1382</v>
      </c>
      <c r="I159" s="12" t="s">
        <v>1383</v>
      </c>
      <c r="J159" s="12" t="s">
        <v>1384</v>
      </c>
      <c r="K159" s="31">
        <v>4.6309800000000001</v>
      </c>
      <c r="L159" s="32">
        <v>35</v>
      </c>
      <c r="M159" s="12" t="s">
        <v>1385</v>
      </c>
      <c r="N159" s="12">
        <v>44</v>
      </c>
      <c r="O159" s="12" t="s">
        <v>15</v>
      </c>
      <c r="R159" s="2" t="s">
        <v>2767</v>
      </c>
      <c r="S159" s="2" t="s">
        <v>2766</v>
      </c>
      <c r="V159" s="2" t="s">
        <v>35</v>
      </c>
      <c r="X159" s="2" t="s">
        <v>3209</v>
      </c>
      <c r="AB159" s="2" t="s">
        <v>3356</v>
      </c>
      <c r="AC159" s="2" t="s">
        <v>2767</v>
      </c>
      <c r="AD159" s="2">
        <v>24</v>
      </c>
      <c r="AG159" s="2" t="s">
        <v>3528</v>
      </c>
      <c r="AH159" s="21" t="s">
        <v>3663</v>
      </c>
      <c r="AI159" s="2" t="str">
        <f>CONCATENATE("s/",AC159,"/",AG159,"_sv_",D159,"_str_",AH159,"_MLST_",AD159," \{",AC159,"\}/")</f>
        <v>s/SRR507729/Lin_sv_Muenchen_str_Brem-129_MLST_24 \{SRR507729\}/</v>
      </c>
    </row>
    <row r="160" spans="1:54" x14ac:dyDescent="0.2">
      <c r="A160" s="8" t="s">
        <v>1819</v>
      </c>
      <c r="B160" s="21" t="s">
        <v>2383</v>
      </c>
      <c r="D160" s="2" t="s">
        <v>2649</v>
      </c>
      <c r="E160" s="5"/>
      <c r="F160" s="2" t="s">
        <v>317</v>
      </c>
      <c r="G160" s="2" t="s">
        <v>640</v>
      </c>
      <c r="H160" s="12" t="s">
        <v>2384</v>
      </c>
      <c r="I160" s="12" t="s">
        <v>2385</v>
      </c>
      <c r="J160" s="12" t="s">
        <v>2386</v>
      </c>
      <c r="K160" s="31">
        <v>4.6290800000000001</v>
      </c>
      <c r="L160" s="32">
        <v>35</v>
      </c>
      <c r="M160" s="12" t="s">
        <v>2387</v>
      </c>
      <c r="N160" s="12">
        <v>270</v>
      </c>
      <c r="O160" s="12" t="s">
        <v>15</v>
      </c>
      <c r="R160" s="2" t="s">
        <v>2648</v>
      </c>
      <c r="V160" s="2" t="s">
        <v>35</v>
      </c>
      <c r="X160" s="2" t="s">
        <v>3210</v>
      </c>
      <c r="AB160" s="2" t="s">
        <v>3356</v>
      </c>
      <c r="AC160" s="2" t="s">
        <v>2648</v>
      </c>
      <c r="AD160" s="2">
        <v>24</v>
      </c>
      <c r="AG160" s="2" t="s">
        <v>3528</v>
      </c>
      <c r="AH160" s="21" t="s">
        <v>3758</v>
      </c>
      <c r="AI160" s="2" t="str">
        <f>CONCATENATE("s/",AC160,"/",AG160,"_sv_",D160,"_str_",AH160,"_MLST_",AD160," \{",AC160,"\}/")</f>
        <v>s/SRR353569/Lin_sv_Bratislava_str_Brem-137_MLST_24 \{SRR353569\}/</v>
      </c>
    </row>
    <row r="161" spans="1:35" x14ac:dyDescent="0.2">
      <c r="A161" s="8" t="s">
        <v>1819</v>
      </c>
      <c r="B161" s="21" t="s">
        <v>1500</v>
      </c>
      <c r="C161" s="2" t="s">
        <v>315</v>
      </c>
      <c r="D161" s="14" t="s">
        <v>13</v>
      </c>
      <c r="E161" s="5"/>
      <c r="F161" s="2" t="s">
        <v>317</v>
      </c>
      <c r="G161" s="2" t="s">
        <v>316</v>
      </c>
      <c r="H161" s="12" t="s">
        <v>1501</v>
      </c>
      <c r="I161" s="12" t="s">
        <v>1502</v>
      </c>
      <c r="J161" s="12" t="s">
        <v>1503</v>
      </c>
      <c r="K161" s="31">
        <v>4.7549000000000001</v>
      </c>
      <c r="L161" s="32">
        <v>35</v>
      </c>
      <c r="M161" s="12" t="s">
        <v>1504</v>
      </c>
      <c r="N161" s="12">
        <v>53</v>
      </c>
      <c r="O161" s="12" t="s">
        <v>15</v>
      </c>
      <c r="R161" s="2" t="s">
        <v>2770</v>
      </c>
      <c r="S161" s="2" t="s">
        <v>2769</v>
      </c>
      <c r="V161" s="2" t="s">
        <v>35</v>
      </c>
      <c r="X161" s="2" t="s">
        <v>829</v>
      </c>
      <c r="AB161" s="2" t="s">
        <v>3356</v>
      </c>
      <c r="AC161" s="2" t="s">
        <v>2770</v>
      </c>
      <c r="AD161" s="2">
        <v>20</v>
      </c>
      <c r="AG161" s="2" t="s">
        <v>3528</v>
      </c>
      <c r="AH161" s="21" t="s">
        <v>3555</v>
      </c>
      <c r="AI161" s="2" t="str">
        <f>CONCATENATE("s/",AC161,"/",AG161,"_sv_",D161,"_str_",AH161,"_MLST_",AD161," \{",AC161,"\}/")</f>
        <v>s/SRR507742/Lin_sv_-_str_Brem-329_MLST_20 \{SRR507742\}/</v>
      </c>
    </row>
    <row r="162" spans="1:35" x14ac:dyDescent="0.2">
      <c r="A162" s="8" t="s">
        <v>1819</v>
      </c>
      <c r="B162" s="21" t="s">
        <v>1316</v>
      </c>
      <c r="D162" s="14" t="s">
        <v>13</v>
      </c>
      <c r="E162" s="5"/>
      <c r="F162" s="2" t="s">
        <v>624</v>
      </c>
      <c r="G162" s="2" t="s">
        <v>323</v>
      </c>
      <c r="H162" s="12" t="s">
        <v>1317</v>
      </c>
      <c r="I162" s="12" t="s">
        <v>1318</v>
      </c>
      <c r="J162" s="12" t="s">
        <v>1319</v>
      </c>
      <c r="K162" s="31">
        <v>4.7410800000000002</v>
      </c>
      <c r="L162" s="32">
        <v>35.1</v>
      </c>
      <c r="M162" s="12" t="s">
        <v>1320</v>
      </c>
      <c r="N162" s="12">
        <v>43</v>
      </c>
      <c r="O162" s="12" t="s">
        <v>15</v>
      </c>
      <c r="R162" s="2" t="s">
        <v>2757</v>
      </c>
      <c r="S162" s="2" t="s">
        <v>2756</v>
      </c>
      <c r="V162" s="2" t="s">
        <v>35</v>
      </c>
      <c r="X162" s="2" t="s">
        <v>357</v>
      </c>
      <c r="AB162" s="2" t="s">
        <v>3356</v>
      </c>
      <c r="AC162" s="2" t="s">
        <v>2757</v>
      </c>
      <c r="AD162" s="2">
        <v>49</v>
      </c>
      <c r="AG162" s="2" t="s">
        <v>3528</v>
      </c>
      <c r="AH162" s="21" t="s">
        <v>1316</v>
      </c>
      <c r="AI162" s="2" t="str">
        <f>CONCATENATE("s/",AC162,"/",AG162,"_sv_",D162,"_str_",AH162,"_MLST_",AD162," \{",AC162,"\}/")</f>
        <v>s/SRR403929/Lin_sv_-_str_C10069_MLST_49 \{SRR403929\}/</v>
      </c>
    </row>
    <row r="163" spans="1:35" x14ac:dyDescent="0.2">
      <c r="A163" s="8" t="s">
        <v>1819</v>
      </c>
      <c r="B163" s="21" t="s">
        <v>2524</v>
      </c>
      <c r="C163" s="2" t="s">
        <v>2716</v>
      </c>
      <c r="D163" s="14" t="s">
        <v>13</v>
      </c>
      <c r="E163" s="5">
        <v>2012</v>
      </c>
      <c r="F163" s="2" t="s">
        <v>3208</v>
      </c>
      <c r="G163" s="2" t="s">
        <v>631</v>
      </c>
      <c r="H163" s="12" t="s">
        <v>2525</v>
      </c>
      <c r="I163" s="12" t="s">
        <v>2526</v>
      </c>
      <c r="J163" s="12" t="s">
        <v>2527</v>
      </c>
      <c r="K163" s="31">
        <v>4.51389</v>
      </c>
      <c r="L163" s="32">
        <v>35</v>
      </c>
      <c r="M163" s="12" t="s">
        <v>2528</v>
      </c>
      <c r="N163" s="12">
        <v>160</v>
      </c>
      <c r="O163" s="12" t="s">
        <v>15</v>
      </c>
      <c r="U163" s="2" t="s">
        <v>109</v>
      </c>
      <c r="V163" s="2" t="s">
        <v>642</v>
      </c>
      <c r="AA163" s="12" t="s">
        <v>3715</v>
      </c>
      <c r="AB163" s="2" t="s">
        <v>3356</v>
      </c>
      <c r="AC163" s="2" t="s">
        <v>3474</v>
      </c>
      <c r="AD163" s="2">
        <v>17</v>
      </c>
      <c r="AE163" s="2" t="s">
        <v>3395</v>
      </c>
      <c r="AF163" s="2" t="s">
        <v>3474</v>
      </c>
      <c r="AG163" s="2" t="s">
        <v>3528</v>
      </c>
      <c r="AH163" s="21" t="s">
        <v>2524</v>
      </c>
      <c r="AI163" s="2" t="str">
        <f>CONCATENATE("s/",AC163,"/",AG163,"_sv_",D163,"_str_",AH163,"_MLST_",AD163," \{",AC163,"\}/")</f>
        <v>s/Lin_41/Lin_sv_-_str_Capivara_MLST_17 \{Lin_41\}/</v>
      </c>
    </row>
    <row r="164" spans="1:35" x14ac:dyDescent="0.2">
      <c r="A164" s="8" t="s">
        <v>1819</v>
      </c>
      <c r="B164" s="21" t="s">
        <v>3135</v>
      </c>
      <c r="D164" s="14" t="s">
        <v>13</v>
      </c>
      <c r="E164" s="5">
        <v>2004</v>
      </c>
      <c r="F164" s="2" t="s">
        <v>1022</v>
      </c>
      <c r="G164" s="2" t="s">
        <v>3133</v>
      </c>
      <c r="H164" s="2" t="s">
        <v>3134</v>
      </c>
      <c r="I164" s="2" t="s">
        <v>3124</v>
      </c>
      <c r="K164" s="17"/>
      <c r="L164" s="33"/>
      <c r="O164" s="12" t="s">
        <v>3353</v>
      </c>
      <c r="R164" s="2" t="s">
        <v>3278</v>
      </c>
      <c r="V164" s="2" t="s">
        <v>3483</v>
      </c>
      <c r="X164" s="2" t="s">
        <v>3132</v>
      </c>
      <c r="AA164" s="2" t="s">
        <v>3721</v>
      </c>
      <c r="AB164" s="2" t="s">
        <v>3356</v>
      </c>
      <c r="AC164" s="2" t="s">
        <v>3487</v>
      </c>
      <c r="AD164" s="2" t="s">
        <v>13</v>
      </c>
      <c r="AG164" s="2" t="s">
        <v>3528</v>
      </c>
      <c r="AH164" s="21" t="s">
        <v>3652</v>
      </c>
      <c r="AI164" s="2" t="str">
        <f>CONCATENATE("s/",AC164,"/",AG164,"_sv_",D164,"_str_",AH164,"_MLST_",AD164," \{",AC164,"\}/")</f>
        <v>s/Excluded/Lin_sv_-_str_CIDEIM-R081_MLST_- \{Excluded\}/</v>
      </c>
    </row>
    <row r="165" spans="1:35" x14ac:dyDescent="0.2">
      <c r="A165" s="8" t="s">
        <v>1819</v>
      </c>
      <c r="B165" s="21" t="s">
        <v>3131</v>
      </c>
      <c r="D165" s="14" t="s">
        <v>13</v>
      </c>
      <c r="E165" s="5">
        <v>2004</v>
      </c>
      <c r="F165" s="2" t="s">
        <v>1022</v>
      </c>
      <c r="G165" s="2" t="s">
        <v>3133</v>
      </c>
      <c r="H165" s="2" t="s">
        <v>3130</v>
      </c>
      <c r="I165" s="2" t="s">
        <v>3124</v>
      </c>
      <c r="K165" s="17"/>
      <c r="L165" s="33"/>
      <c r="O165" s="12" t="s">
        <v>3353</v>
      </c>
      <c r="R165" s="2" t="s">
        <v>3277</v>
      </c>
      <c r="V165" s="2" t="s">
        <v>3483</v>
      </c>
      <c r="X165" s="2" t="s">
        <v>3132</v>
      </c>
      <c r="AA165" s="2" t="s">
        <v>3721</v>
      </c>
      <c r="AB165" s="2" t="s">
        <v>3356</v>
      </c>
      <c r="AC165" s="2" t="s">
        <v>3487</v>
      </c>
      <c r="AD165" s="2">
        <v>17</v>
      </c>
      <c r="AG165" s="2" t="s">
        <v>3528</v>
      </c>
      <c r="AH165" s="21" t="s">
        <v>3653</v>
      </c>
      <c r="AI165" s="2" t="str">
        <f>CONCATENATE("s/",AC165,"/",AG165,"_sv_",D165,"_str_",AH165,"_MLST_",AD165," \{",AC165,"\}/")</f>
        <v>s/Excluded/Lin_sv_-_str_CIDEIM-R107_MLST_17 \{Excluded\}/</v>
      </c>
    </row>
    <row r="166" spans="1:35" x14ac:dyDescent="0.2">
      <c r="A166" s="8" t="s">
        <v>1819</v>
      </c>
      <c r="B166" s="21" t="s">
        <v>53</v>
      </c>
      <c r="C166" s="2" t="s">
        <v>650</v>
      </c>
      <c r="D166" s="2" t="s">
        <v>650</v>
      </c>
      <c r="E166" s="5" t="s">
        <v>3212</v>
      </c>
      <c r="F166" s="2" t="s">
        <v>296</v>
      </c>
      <c r="G166" s="2" t="s">
        <v>288</v>
      </c>
      <c r="H166" s="12" t="s">
        <v>1865</v>
      </c>
      <c r="I166" s="12" t="s">
        <v>1847</v>
      </c>
      <c r="J166" s="12" t="s">
        <v>1866</v>
      </c>
      <c r="K166" s="31">
        <v>4.7843600000000004</v>
      </c>
      <c r="L166" s="32">
        <v>35</v>
      </c>
      <c r="M166" s="12" t="s">
        <v>1867</v>
      </c>
      <c r="N166" s="12">
        <v>287</v>
      </c>
      <c r="O166" s="12" t="s">
        <v>15</v>
      </c>
      <c r="R166" s="2" t="s">
        <v>2606</v>
      </c>
      <c r="V166" s="2" t="s">
        <v>66</v>
      </c>
      <c r="W166" s="12">
        <v>26833181</v>
      </c>
      <c r="X166" s="2" t="s">
        <v>287</v>
      </c>
      <c r="AB166" s="2" t="s">
        <v>3356</v>
      </c>
      <c r="AC166" s="2" t="s">
        <v>2606</v>
      </c>
      <c r="AD166" s="2">
        <v>107</v>
      </c>
      <c r="AG166" s="2" t="s">
        <v>3528</v>
      </c>
      <c r="AH166" s="21" t="s">
        <v>53</v>
      </c>
      <c r="AI166" s="2" t="str">
        <f>CONCATENATE("s/",AC166,"/",AG166,"_sv_",D166,"_str_",AH166,"_MLST_",AD166," \{",AC166,"\}/")</f>
        <v>s/SRR1542534/Lin_sv_Australis_str_CMCC-1_MLST_107 \{SRR1542534\}/</v>
      </c>
    </row>
    <row r="167" spans="1:35" x14ac:dyDescent="0.2">
      <c r="A167" s="8" t="s">
        <v>1819</v>
      </c>
      <c r="B167" s="21" t="s">
        <v>54</v>
      </c>
      <c r="C167" s="2" t="s">
        <v>45</v>
      </c>
      <c r="D167" s="2" t="s">
        <v>45</v>
      </c>
      <c r="E167" s="5" t="s">
        <v>3212</v>
      </c>
      <c r="F167" s="2" t="s">
        <v>296</v>
      </c>
      <c r="G167" s="2" t="s">
        <v>292</v>
      </c>
      <c r="H167" s="12" t="s">
        <v>1952</v>
      </c>
      <c r="I167" s="12" t="s">
        <v>1847</v>
      </c>
      <c r="J167" s="12" t="s">
        <v>1953</v>
      </c>
      <c r="K167" s="31">
        <v>4.6052900000000001</v>
      </c>
      <c r="L167" s="32">
        <v>35</v>
      </c>
      <c r="M167" s="12" t="s">
        <v>1954</v>
      </c>
      <c r="N167" s="12">
        <v>351</v>
      </c>
      <c r="O167" s="12" t="s">
        <v>15</v>
      </c>
      <c r="R167" s="2" t="s">
        <v>2607</v>
      </c>
      <c r="V167" s="2" t="s">
        <v>66</v>
      </c>
      <c r="W167" s="12">
        <v>26833181</v>
      </c>
      <c r="X167" s="2" t="s">
        <v>287</v>
      </c>
      <c r="AB167" s="2" t="s">
        <v>3356</v>
      </c>
      <c r="AC167" s="2" t="s">
        <v>2607</v>
      </c>
      <c r="AD167" s="2">
        <v>36</v>
      </c>
      <c r="AG167" s="2" t="s">
        <v>3528</v>
      </c>
      <c r="AH167" s="21" t="s">
        <v>54</v>
      </c>
      <c r="AI167" s="2" t="str">
        <f>CONCATENATE("s/",AC167,"/",AG167,"_sv_",D167,"_str_",AH167,"_MLST_",AD167," \{",AC167,"\}/")</f>
        <v>s/SRR1542535/Lin_sv_Hebdomadis_str_CMCC-2_MLST_36 \{SRR1542535\}/</v>
      </c>
    </row>
    <row r="168" spans="1:35" x14ac:dyDescent="0.2">
      <c r="A168" s="8" t="s">
        <v>1819</v>
      </c>
      <c r="B168" s="21" t="s">
        <v>55</v>
      </c>
      <c r="C168" s="2" t="s">
        <v>63</v>
      </c>
      <c r="D168" s="2" t="s">
        <v>63</v>
      </c>
      <c r="E168" s="5" t="s">
        <v>3212</v>
      </c>
      <c r="F168" s="2" t="s">
        <v>296</v>
      </c>
      <c r="G168" s="2" t="s">
        <v>288</v>
      </c>
      <c r="H168" s="12" t="s">
        <v>1868</v>
      </c>
      <c r="I168" s="12" t="s">
        <v>1847</v>
      </c>
      <c r="J168" s="12" t="s">
        <v>1869</v>
      </c>
      <c r="K168" s="31">
        <v>4.6311</v>
      </c>
      <c r="L168" s="32">
        <v>34.9</v>
      </c>
      <c r="M168" s="12" t="s">
        <v>1870</v>
      </c>
      <c r="N168" s="12">
        <v>288</v>
      </c>
      <c r="O168" s="12" t="s">
        <v>15</v>
      </c>
      <c r="R168" s="2" t="s">
        <v>2608</v>
      </c>
      <c r="V168" s="2" t="s">
        <v>66</v>
      </c>
      <c r="W168" s="12">
        <v>26833181</v>
      </c>
      <c r="X168" s="2" t="s">
        <v>287</v>
      </c>
      <c r="AB168" s="2" t="s">
        <v>3356</v>
      </c>
      <c r="AC168" s="2" t="s">
        <v>2608</v>
      </c>
      <c r="AD168" s="2">
        <v>37</v>
      </c>
      <c r="AG168" s="2" t="s">
        <v>3528</v>
      </c>
      <c r="AH168" s="21" t="s">
        <v>55</v>
      </c>
      <c r="AI168" s="2" t="str">
        <f>CONCATENATE("s/",AC168,"/",AG168,"_sv_",D168,"_str_",AH168,"_MLST_",AD168," \{",AC168,"\}/")</f>
        <v>s/SRR1542536/Lin_sv_Canicola_str_CMCC-3_MLST_37 \{SRR1542536\}/</v>
      </c>
    </row>
    <row r="169" spans="1:35" x14ac:dyDescent="0.2">
      <c r="A169" s="8" t="s">
        <v>1819</v>
      </c>
      <c r="B169" s="21" t="s">
        <v>2059</v>
      </c>
      <c r="D169" s="2" t="s">
        <v>2358</v>
      </c>
      <c r="E169" s="5">
        <v>1994</v>
      </c>
      <c r="F169" s="2" t="s">
        <v>3180</v>
      </c>
      <c r="G169" s="2" t="s">
        <v>3201</v>
      </c>
      <c r="H169" s="12" t="s">
        <v>2060</v>
      </c>
      <c r="I169" s="12" t="s">
        <v>2061</v>
      </c>
      <c r="J169" s="12" t="s">
        <v>2062</v>
      </c>
      <c r="K169" s="31">
        <v>4.40381</v>
      </c>
      <c r="L169" s="32">
        <v>34.9</v>
      </c>
      <c r="M169" s="12" t="s">
        <v>2063</v>
      </c>
      <c r="N169" s="12">
        <v>591</v>
      </c>
      <c r="O169" s="12" t="s">
        <v>15</v>
      </c>
      <c r="R169" s="12" t="s">
        <v>109</v>
      </c>
      <c r="V169" s="2" t="s">
        <v>3486</v>
      </c>
      <c r="X169" s="2" t="s">
        <v>3200</v>
      </c>
      <c r="AA169" s="12" t="s">
        <v>3716</v>
      </c>
      <c r="AB169" s="2" t="s">
        <v>3356</v>
      </c>
      <c r="AC169" s="2" t="s">
        <v>3487</v>
      </c>
      <c r="AD169" s="2">
        <v>140</v>
      </c>
      <c r="AF169" s="2" t="s">
        <v>3431</v>
      </c>
      <c r="AG169" s="2" t="s">
        <v>3528</v>
      </c>
      <c r="AH169" s="21" t="s">
        <v>2059</v>
      </c>
      <c r="AI169" s="2" t="str">
        <f>CONCATENATE("s/",AC169,"/",AG169,"_sv_",D169,"_str_",AH169,"_MLST_",AD169," \{",AC169,"\}/")</f>
        <v>s/Excluded/Lin_sv_Lai_str_Col-P036_MLST_140 \{Excluded\}/</v>
      </c>
    </row>
    <row r="170" spans="1:35" x14ac:dyDescent="0.2">
      <c r="A170" s="8" t="s">
        <v>1819</v>
      </c>
      <c r="B170" s="21" t="s">
        <v>1779</v>
      </c>
      <c r="D170" s="2" t="s">
        <v>360</v>
      </c>
      <c r="E170" s="5"/>
      <c r="F170" s="2" t="s">
        <v>3193</v>
      </c>
      <c r="G170" s="2" t="s">
        <v>2822</v>
      </c>
      <c r="H170" s="12" t="s">
        <v>1780</v>
      </c>
      <c r="I170" s="12" t="s">
        <v>1781</v>
      </c>
      <c r="J170" s="12" t="s">
        <v>1782</v>
      </c>
      <c r="K170" s="31">
        <v>4.5743900000000002</v>
      </c>
      <c r="L170" s="32">
        <v>35</v>
      </c>
      <c r="M170" s="12" t="s">
        <v>1783</v>
      </c>
      <c r="N170" s="12">
        <v>182</v>
      </c>
      <c r="O170" s="12" t="s">
        <v>15</v>
      </c>
      <c r="R170" s="2" t="s">
        <v>2825</v>
      </c>
      <c r="V170" s="2" t="s">
        <v>35</v>
      </c>
      <c r="X170" s="2" t="s">
        <v>734</v>
      </c>
      <c r="AB170" s="2" t="s">
        <v>3356</v>
      </c>
      <c r="AC170" s="2" t="s">
        <v>2825</v>
      </c>
      <c r="AD170" s="2">
        <v>140</v>
      </c>
      <c r="AG170" s="2" t="s">
        <v>3528</v>
      </c>
      <c r="AH170" s="21" t="s">
        <v>1779</v>
      </c>
      <c r="AI170" s="2" t="str">
        <f>CONCATENATE("s/",AC170,"/",AG170,"_sv_",D170,"_str_",AH170,"_MLST_",AD170," \{",AC170,"\}/")</f>
        <v>s/SRR649356/Lin_sv_Pomona_str_CSL10083_MLST_140 \{SRR649356\}/</v>
      </c>
    </row>
    <row r="171" spans="1:35" x14ac:dyDescent="0.2">
      <c r="A171" s="8" t="s">
        <v>1819</v>
      </c>
      <c r="B171" s="21" t="s">
        <v>1804</v>
      </c>
      <c r="D171" s="2" t="s">
        <v>360</v>
      </c>
      <c r="E171" s="5"/>
      <c r="F171" s="2" t="s">
        <v>2821</v>
      </c>
      <c r="G171" s="2" t="s">
        <v>2822</v>
      </c>
      <c r="H171" s="12" t="s">
        <v>1805</v>
      </c>
      <c r="I171" s="12" t="s">
        <v>1806</v>
      </c>
      <c r="J171" s="12" t="s">
        <v>1807</v>
      </c>
      <c r="K171" s="31">
        <v>4.5913399999999998</v>
      </c>
      <c r="L171" s="32">
        <v>35</v>
      </c>
      <c r="M171" s="12" t="s">
        <v>1808</v>
      </c>
      <c r="N171" s="12">
        <v>187</v>
      </c>
      <c r="O171" s="12" t="s">
        <v>15</v>
      </c>
      <c r="R171" s="2" t="s">
        <v>2820</v>
      </c>
      <c r="V171" s="2" t="s">
        <v>35</v>
      </c>
      <c r="X171" s="2" t="s">
        <v>734</v>
      </c>
      <c r="AB171" s="2" t="s">
        <v>3356</v>
      </c>
      <c r="AC171" s="2" t="s">
        <v>2820</v>
      </c>
      <c r="AD171" s="2">
        <v>140</v>
      </c>
      <c r="AG171" s="2" t="s">
        <v>3528</v>
      </c>
      <c r="AH171" s="21" t="s">
        <v>1804</v>
      </c>
      <c r="AI171" s="2" t="str">
        <f>CONCATENATE("s/",AC171,"/",AG171,"_sv_",D171,"_str_",AH171,"_MLST_",AD171," \{",AC171,"\}/")</f>
        <v>s/SRR611263/Lin_sv_Pomona_str_CSL4002_MLST_140 \{SRR611263\}/</v>
      </c>
    </row>
    <row r="172" spans="1:35" x14ac:dyDescent="0.2">
      <c r="A172" s="8" t="s">
        <v>1819</v>
      </c>
      <c r="B172" s="21" t="s">
        <v>1298</v>
      </c>
      <c r="D172" s="2" t="s">
        <v>63</v>
      </c>
      <c r="E172" s="5">
        <v>2016</v>
      </c>
      <c r="F172" s="2" t="s">
        <v>619</v>
      </c>
      <c r="G172" s="2" t="s">
        <v>632</v>
      </c>
      <c r="H172" s="12" t="s">
        <v>1299</v>
      </c>
      <c r="I172" s="12" t="s">
        <v>1300</v>
      </c>
      <c r="J172" s="12" t="s">
        <v>1301</v>
      </c>
      <c r="K172" s="31">
        <v>4.5706899999999999</v>
      </c>
      <c r="L172" s="32">
        <v>35</v>
      </c>
      <c r="M172" s="12" t="s">
        <v>13</v>
      </c>
      <c r="N172" s="12">
        <v>2</v>
      </c>
      <c r="O172" s="12" t="s">
        <v>79</v>
      </c>
      <c r="U172" s="2" t="s">
        <v>109</v>
      </c>
      <c r="V172" s="2" t="s">
        <v>642</v>
      </c>
      <c r="X172" s="12"/>
      <c r="AA172" s="2" t="s">
        <v>3719</v>
      </c>
      <c r="AB172" s="2" t="s">
        <v>3356</v>
      </c>
      <c r="AC172" s="2" t="s">
        <v>3386</v>
      </c>
      <c r="AD172" s="2" t="s">
        <v>13</v>
      </c>
      <c r="AE172" s="2" t="s">
        <v>3395</v>
      </c>
      <c r="AF172" s="2" t="s">
        <v>3386</v>
      </c>
      <c r="AG172" s="2" t="s">
        <v>3528</v>
      </c>
      <c r="AH172" s="21" t="s">
        <v>1298</v>
      </c>
      <c r="AI172" s="2" t="str">
        <f>CONCATENATE("s/",AC172,"/",AG172,"_sv_",D172,"_str_",AH172,"_MLST_",AD172," \{",AC172,"\}/")</f>
        <v>s/Lin_13/Lin_sv_Canicola_str_DU114_MLST_- \{Lin_13\}/</v>
      </c>
    </row>
    <row r="173" spans="1:35" x14ac:dyDescent="0.2">
      <c r="A173" s="8" t="s">
        <v>1819</v>
      </c>
      <c r="B173" s="21" t="s">
        <v>588</v>
      </c>
      <c r="D173" s="2" t="s">
        <v>611</v>
      </c>
      <c r="E173" s="5"/>
      <c r="H173" s="12" t="s">
        <v>1784</v>
      </c>
      <c r="I173" s="12" t="s">
        <v>587</v>
      </c>
      <c r="J173" s="12" t="s">
        <v>1785</v>
      </c>
      <c r="K173" s="31">
        <v>4.6726200000000002</v>
      </c>
      <c r="L173" s="32">
        <v>35.1</v>
      </c>
      <c r="M173" s="12" t="s">
        <v>1786</v>
      </c>
      <c r="N173" s="12">
        <v>142</v>
      </c>
      <c r="O173" s="12" t="s">
        <v>15</v>
      </c>
      <c r="Q173" s="2" t="s">
        <v>3352</v>
      </c>
      <c r="V173" s="2" t="s">
        <v>35</v>
      </c>
      <c r="X173" s="2" t="s">
        <v>734</v>
      </c>
      <c r="AA173" s="12" t="s">
        <v>3717</v>
      </c>
      <c r="AB173" s="2" t="s">
        <v>3356</v>
      </c>
      <c r="AC173" s="2" t="s">
        <v>3417</v>
      </c>
      <c r="AD173" s="2">
        <v>61</v>
      </c>
      <c r="AE173" s="2" t="s">
        <v>3389</v>
      </c>
      <c r="AF173" s="2" t="s">
        <v>3417</v>
      </c>
      <c r="AG173" s="2" t="s">
        <v>3528</v>
      </c>
      <c r="AH173" s="21" t="s">
        <v>588</v>
      </c>
      <c r="AI173" s="2" t="str">
        <f>CONCATENATE("s/",AC173,"/",AG173,"_sv_",D173,"_str_",AH173,"_MLST_",AD173," \{",AC173,"\}/")</f>
        <v>s/Lin_98/Lin_sv_Valbuzzi_str_Duyster_MLST_61 \{Lin_98\}/</v>
      </c>
    </row>
    <row r="174" spans="1:35" x14ac:dyDescent="0.2">
      <c r="A174" s="8" t="s">
        <v>1819</v>
      </c>
      <c r="B174" s="21" t="s">
        <v>1286</v>
      </c>
      <c r="D174" s="2" t="s">
        <v>2540</v>
      </c>
      <c r="E174" s="5">
        <v>1996</v>
      </c>
      <c r="F174" s="2" t="s">
        <v>296</v>
      </c>
      <c r="G174" s="2" t="s">
        <v>2852</v>
      </c>
      <c r="H174" s="12" t="s">
        <v>1287</v>
      </c>
      <c r="I174" s="12" t="s">
        <v>1288</v>
      </c>
      <c r="J174" s="12" t="s">
        <v>1289</v>
      </c>
      <c r="K174" s="31">
        <v>4.6305699999999996</v>
      </c>
      <c r="L174" s="32">
        <v>35.092399999999998</v>
      </c>
      <c r="M174" s="12" t="s">
        <v>13</v>
      </c>
      <c r="N174" s="12">
        <v>2</v>
      </c>
      <c r="O174" s="12" t="s">
        <v>79</v>
      </c>
      <c r="R174" s="12" t="s">
        <v>3155</v>
      </c>
      <c r="T174" s="12" t="s">
        <v>3187</v>
      </c>
      <c r="U174" s="12"/>
      <c r="V174" s="20" t="s">
        <v>3186</v>
      </c>
      <c r="X174" s="2" t="s">
        <v>1225</v>
      </c>
      <c r="AA174" s="2" t="s">
        <v>3719</v>
      </c>
      <c r="AB174" s="2" t="s">
        <v>3356</v>
      </c>
      <c r="AC174" s="2" t="s">
        <v>3360</v>
      </c>
      <c r="AD174" s="2">
        <v>17</v>
      </c>
      <c r="AE174" s="2" t="s">
        <v>3387</v>
      </c>
      <c r="AF174" s="2" t="s">
        <v>3360</v>
      </c>
      <c r="AG174" s="2" t="s">
        <v>3528</v>
      </c>
      <c r="AH174" s="21" t="s">
        <v>1286</v>
      </c>
      <c r="AI174" s="2" t="str">
        <f>CONCATENATE("s/",AC174,"/",AG174,"_sv_",D174,"_str_",AH174,"_MLST_",AD174," \{",AC174,"\}/")</f>
        <v>s/Lin_02/Lin_sv_Copenhageni_str_FDAARGOS_203_MLST_17 \{Lin_02\}/</v>
      </c>
    </row>
    <row r="175" spans="1:35" x14ac:dyDescent="0.2">
      <c r="A175" s="8" t="s">
        <v>1819</v>
      </c>
      <c r="B175" s="21" t="s">
        <v>1259</v>
      </c>
      <c r="C175" s="2" t="s">
        <v>2716</v>
      </c>
      <c r="D175" s="2" t="s">
        <v>2540</v>
      </c>
      <c r="E175" s="5">
        <v>1996</v>
      </c>
      <c r="F175" s="2" t="s">
        <v>296</v>
      </c>
      <c r="G175" s="2" t="s">
        <v>2852</v>
      </c>
      <c r="H175" s="12" t="s">
        <v>1260</v>
      </c>
      <c r="I175" s="12" t="s">
        <v>1261</v>
      </c>
      <c r="J175" s="12" t="s">
        <v>1262</v>
      </c>
      <c r="K175" s="31">
        <v>4.62737</v>
      </c>
      <c r="L175" s="32">
        <v>35</v>
      </c>
      <c r="M175" s="12" t="s">
        <v>13</v>
      </c>
      <c r="N175" s="12">
        <v>2</v>
      </c>
      <c r="O175" s="12" t="s">
        <v>79</v>
      </c>
      <c r="P175" s="12" t="s">
        <v>109</v>
      </c>
      <c r="Q175" s="12"/>
      <c r="V175" s="2" t="s">
        <v>3485</v>
      </c>
      <c r="W175" s="2">
        <v>15028702</v>
      </c>
      <c r="X175" s="12"/>
      <c r="AA175" s="2" t="s">
        <v>3719</v>
      </c>
      <c r="AB175" s="2" t="s">
        <v>3356</v>
      </c>
      <c r="AC175" s="2" t="s">
        <v>3380</v>
      </c>
      <c r="AD175" s="2">
        <v>17</v>
      </c>
      <c r="AE175" s="2" t="s">
        <v>3388</v>
      </c>
      <c r="AF175" s="2" t="s">
        <v>3380</v>
      </c>
      <c r="AG175" s="2" t="s">
        <v>3528</v>
      </c>
      <c r="AH175" s="21" t="s">
        <v>3554</v>
      </c>
      <c r="AI175" s="2" t="str">
        <f>CONCATENATE("s/",AC175,"/",AG175,"_sv_",D175,"_str_",AH175,"_MLST_",AD175," \{",AC175,"\}/")</f>
        <v>s/Lin_09/Lin_sv_Copenhageni_str_L1-130_MLST_17 \{Lin_09\}/</v>
      </c>
    </row>
    <row r="176" spans="1:35" x14ac:dyDescent="0.2">
      <c r="A176" s="8" t="s">
        <v>1819</v>
      </c>
      <c r="B176" s="21" t="s">
        <v>1353</v>
      </c>
      <c r="D176" s="2" t="s">
        <v>2540</v>
      </c>
      <c r="E176" s="5"/>
      <c r="F176" s="2" t="s">
        <v>296</v>
      </c>
      <c r="G176" s="2" t="s">
        <v>2616</v>
      </c>
      <c r="H176" s="12" t="s">
        <v>1354</v>
      </c>
      <c r="I176" s="12" t="s">
        <v>1355</v>
      </c>
      <c r="J176" s="12" t="s">
        <v>1356</v>
      </c>
      <c r="K176" s="31">
        <v>4.6394599999999997</v>
      </c>
      <c r="L176" s="32">
        <v>35</v>
      </c>
      <c r="M176" s="12" t="s">
        <v>1357</v>
      </c>
      <c r="N176" s="12">
        <v>157</v>
      </c>
      <c r="O176" s="12" t="s">
        <v>15</v>
      </c>
      <c r="Q176" s="12" t="s">
        <v>3228</v>
      </c>
      <c r="R176" s="2" t="s">
        <v>2703</v>
      </c>
      <c r="V176" s="2" t="s">
        <v>35</v>
      </c>
      <c r="X176" s="2" t="s">
        <v>828</v>
      </c>
      <c r="AB176" s="2" t="s">
        <v>3356</v>
      </c>
      <c r="AC176" s="2" t="s">
        <v>2703</v>
      </c>
      <c r="AD176" s="2">
        <v>17</v>
      </c>
      <c r="AG176" s="2" t="s">
        <v>3528</v>
      </c>
      <c r="AH176" s="21" t="s">
        <v>3625</v>
      </c>
      <c r="AI176" s="2" t="str">
        <f>CONCATENATE("s/",AC176,"/",AG176,"_sv_",D176,"_str_",AH176,"_MLST_",AD176," \{",AC176,"\}/")</f>
        <v>s/SRR765657/Lin_sv_Copenhageni_str_LV130_MLST_17 \{SRR765657\}/</v>
      </c>
    </row>
    <row r="177" spans="1:35" x14ac:dyDescent="0.2">
      <c r="A177" s="8" t="s">
        <v>1819</v>
      </c>
      <c r="B177" s="21" t="s">
        <v>1491</v>
      </c>
      <c r="D177" s="2" t="s">
        <v>63</v>
      </c>
      <c r="E177" s="5"/>
      <c r="F177" s="2" t="s">
        <v>296</v>
      </c>
      <c r="G177" s="2" t="s">
        <v>2663</v>
      </c>
      <c r="H177" s="12" t="s">
        <v>1492</v>
      </c>
      <c r="I177" s="12" t="s">
        <v>1493</v>
      </c>
      <c r="J177" s="12" t="s">
        <v>1494</v>
      </c>
      <c r="K177" s="31">
        <v>4.7198500000000001</v>
      </c>
      <c r="L177" s="32">
        <v>35</v>
      </c>
      <c r="M177" s="12" t="s">
        <v>1495</v>
      </c>
      <c r="N177" s="12">
        <v>89</v>
      </c>
      <c r="O177" s="12" t="s">
        <v>15</v>
      </c>
      <c r="R177" s="2" t="s">
        <v>2662</v>
      </c>
      <c r="S177" s="2" t="s">
        <v>2661</v>
      </c>
      <c r="V177" s="2" t="s">
        <v>35</v>
      </c>
      <c r="X177" s="2" t="s">
        <v>828</v>
      </c>
      <c r="AB177" s="2" t="s">
        <v>3356</v>
      </c>
      <c r="AC177" s="2" t="s">
        <v>2662</v>
      </c>
      <c r="AD177" s="2">
        <v>37</v>
      </c>
      <c r="AG177" s="2" t="s">
        <v>3528</v>
      </c>
      <c r="AH177" s="21" t="s">
        <v>3573</v>
      </c>
      <c r="AI177" s="2" t="str">
        <f>CONCATENATE("s/",AC177,"/",AG177,"_sv_",D177,"_str_",AH177,"_MLST_",AD177," \{",AC177,"\}/")</f>
        <v>s/SRR554101/Lin_sv_Canicola_str_LV133_MLST_37 \{SRR554101\}/</v>
      </c>
    </row>
    <row r="178" spans="1:35" x14ac:dyDescent="0.2">
      <c r="A178" s="8" t="s">
        <v>1819</v>
      </c>
      <c r="B178" s="21" t="s">
        <v>2312</v>
      </c>
      <c r="D178" s="2" t="s">
        <v>2540</v>
      </c>
      <c r="E178" s="5"/>
      <c r="F178" s="2" t="s">
        <v>296</v>
      </c>
      <c r="G178" s="2" t="s">
        <v>2616</v>
      </c>
      <c r="H178" s="12" t="s">
        <v>2313</v>
      </c>
      <c r="I178" s="12" t="s">
        <v>2314</v>
      </c>
      <c r="J178" s="12" t="s">
        <v>2315</v>
      </c>
      <c r="K178" s="31">
        <v>4.5496600000000003</v>
      </c>
      <c r="L178" s="32">
        <v>35</v>
      </c>
      <c r="M178" s="12" t="s">
        <v>2316</v>
      </c>
      <c r="N178" s="12">
        <v>312</v>
      </c>
      <c r="O178" s="12" t="s">
        <v>15</v>
      </c>
      <c r="Q178" s="2" t="s">
        <v>3323</v>
      </c>
      <c r="R178" s="12"/>
      <c r="V178" s="2" t="s">
        <v>35</v>
      </c>
      <c r="X178" s="2" t="s">
        <v>828</v>
      </c>
      <c r="AA178" s="12" t="s">
        <v>3713</v>
      </c>
      <c r="AB178" s="2" t="s">
        <v>3356</v>
      </c>
      <c r="AC178" s="2" t="s">
        <v>3487</v>
      </c>
      <c r="AD178" s="2">
        <v>17</v>
      </c>
      <c r="AF178" s="2" t="s">
        <v>3453</v>
      </c>
      <c r="AG178" s="2" t="s">
        <v>3528</v>
      </c>
      <c r="AH178" s="21" t="s">
        <v>3646</v>
      </c>
      <c r="AI178" s="2" t="str">
        <f>CONCATENATE("s/",AC178,"/",AG178,"_sv_",D178,"_str_",AH178,"_MLST_",AD178," \{",AC178,"\}/")</f>
        <v>s/Excluded/Lin_sv_Copenhageni_str_LV192_MLST_17 \{Excluded\}/</v>
      </c>
    </row>
    <row r="179" spans="1:35" x14ac:dyDescent="0.2">
      <c r="A179" s="8" t="s">
        <v>1819</v>
      </c>
      <c r="B179" s="21" t="s">
        <v>2307</v>
      </c>
      <c r="D179" s="2" t="s">
        <v>2540</v>
      </c>
      <c r="E179" s="5"/>
      <c r="F179" s="2" t="s">
        <v>296</v>
      </c>
      <c r="G179" s="2" t="s">
        <v>2616</v>
      </c>
      <c r="H179" s="12" t="s">
        <v>2308</v>
      </c>
      <c r="I179" s="12" t="s">
        <v>2309</v>
      </c>
      <c r="J179" s="12" t="s">
        <v>2310</v>
      </c>
      <c r="K179" s="31">
        <v>4.5520899999999997</v>
      </c>
      <c r="L179" s="32">
        <v>35</v>
      </c>
      <c r="M179" s="12" t="s">
        <v>2311</v>
      </c>
      <c r="N179" s="12">
        <v>339</v>
      </c>
      <c r="O179" s="12" t="s">
        <v>15</v>
      </c>
      <c r="R179" s="2" t="s">
        <v>2642</v>
      </c>
      <c r="V179" s="2" t="s">
        <v>35</v>
      </c>
      <c r="X179" s="2" t="s">
        <v>828</v>
      </c>
      <c r="AB179" s="2" t="s">
        <v>3356</v>
      </c>
      <c r="AC179" s="2" t="s">
        <v>2642</v>
      </c>
      <c r="AD179" s="2">
        <v>17</v>
      </c>
      <c r="AG179" s="2" t="s">
        <v>3528</v>
      </c>
      <c r="AH179" s="21" t="s">
        <v>3596</v>
      </c>
      <c r="AI179" s="2" t="str">
        <f>CONCATENATE("s/",AC179,"/",AG179,"_sv_",D179,"_str_",AH179,"_MLST_",AD179," \{",AC179,"\}/")</f>
        <v>s/SRR171630/Lin_sv_Copenhageni_str_LV199_MLST_17 \{SRR171630\}/</v>
      </c>
    </row>
    <row r="180" spans="1:35" x14ac:dyDescent="0.2">
      <c r="A180" s="8" t="s">
        <v>1819</v>
      </c>
      <c r="B180" s="21" t="s">
        <v>2302</v>
      </c>
      <c r="D180" s="2" t="s">
        <v>2540</v>
      </c>
      <c r="E180" s="5"/>
      <c r="F180" s="2" t="s">
        <v>296</v>
      </c>
      <c r="G180" s="2" t="s">
        <v>2616</v>
      </c>
      <c r="H180" s="12" t="s">
        <v>2303</v>
      </c>
      <c r="I180" s="12" t="s">
        <v>2304</v>
      </c>
      <c r="J180" s="12" t="s">
        <v>2305</v>
      </c>
      <c r="K180" s="31">
        <v>4.5456099999999999</v>
      </c>
      <c r="L180" s="32">
        <v>35</v>
      </c>
      <c r="M180" s="12" t="s">
        <v>2306</v>
      </c>
      <c r="N180" s="12">
        <v>463</v>
      </c>
      <c r="O180" s="12" t="s">
        <v>15</v>
      </c>
      <c r="Q180" s="2" t="s">
        <v>3324</v>
      </c>
      <c r="R180" s="12"/>
      <c r="V180" s="2" t="s">
        <v>35</v>
      </c>
      <c r="X180" s="2" t="s">
        <v>828</v>
      </c>
      <c r="AA180" s="12" t="s">
        <v>3713</v>
      </c>
      <c r="AB180" s="2" t="s">
        <v>3356</v>
      </c>
      <c r="AC180" s="2" t="s">
        <v>3487</v>
      </c>
      <c r="AD180" s="2">
        <v>17</v>
      </c>
      <c r="AF180" s="2" t="s">
        <v>3452</v>
      </c>
      <c r="AG180" s="2" t="s">
        <v>3528</v>
      </c>
      <c r="AH180" s="21" t="s">
        <v>3645</v>
      </c>
      <c r="AI180" s="2" t="str">
        <f>CONCATENATE("s/",AC180,"/",AG180,"_sv_",D180,"_str_",AH180,"_MLST_",AD180," \{",AC180,"\}/")</f>
        <v>s/Excluded/Lin_sv_Copenhageni_str_LV204_MLST_17 \{Excluded\}/</v>
      </c>
    </row>
    <row r="181" spans="1:35" x14ac:dyDescent="0.2">
      <c r="A181" s="8" t="s">
        <v>1819</v>
      </c>
      <c r="B181" s="21" t="s">
        <v>2297</v>
      </c>
      <c r="D181" s="2" t="s">
        <v>2540</v>
      </c>
      <c r="E181" s="5"/>
      <c r="F181" s="2" t="s">
        <v>296</v>
      </c>
      <c r="G181" s="2" t="s">
        <v>2616</v>
      </c>
      <c r="H181" s="12" t="s">
        <v>2298</v>
      </c>
      <c r="I181" s="12" t="s">
        <v>2299</v>
      </c>
      <c r="J181" s="12" t="s">
        <v>2300</v>
      </c>
      <c r="K181" s="31">
        <v>4.5475099999999999</v>
      </c>
      <c r="L181" s="32">
        <v>35</v>
      </c>
      <c r="M181" s="12" t="s">
        <v>2301</v>
      </c>
      <c r="N181" s="12">
        <v>403</v>
      </c>
      <c r="O181" s="12" t="s">
        <v>15</v>
      </c>
      <c r="Q181" s="2" t="s">
        <v>3747</v>
      </c>
      <c r="V181" s="2" t="s">
        <v>35</v>
      </c>
      <c r="X181" s="2" t="s">
        <v>828</v>
      </c>
      <c r="AA181" s="2" t="s">
        <v>3725</v>
      </c>
      <c r="AB181" s="2" t="s">
        <v>3356</v>
      </c>
      <c r="AC181" s="2" t="s">
        <v>3487</v>
      </c>
      <c r="AD181" s="2">
        <v>17</v>
      </c>
      <c r="AG181" s="2" t="s">
        <v>3528</v>
      </c>
      <c r="AH181" s="21" t="s">
        <v>3597</v>
      </c>
      <c r="AI181" s="2" t="str">
        <f>CONCATENATE("s/",AC181,"/",AG181,"_sv_",D181,"_str_",AH181,"_MLST_",AD181," \{",AC181,"\}/")</f>
        <v>s/Excluded/Lin_sv_Copenhageni_str_LV212_MLST_17 \{Excluded\}/</v>
      </c>
    </row>
    <row r="182" spans="1:35" x14ac:dyDescent="0.2">
      <c r="A182" s="8" t="s">
        <v>1819</v>
      </c>
      <c r="B182" s="21" t="s">
        <v>1344</v>
      </c>
      <c r="D182" s="2" t="s">
        <v>2540</v>
      </c>
      <c r="E182" s="5"/>
      <c r="F182" s="2" t="s">
        <v>296</v>
      </c>
      <c r="G182" s="2" t="s">
        <v>2616</v>
      </c>
      <c r="H182" s="12" t="s">
        <v>1345</v>
      </c>
      <c r="I182" s="12" t="s">
        <v>1346</v>
      </c>
      <c r="J182" s="12" t="s">
        <v>1347</v>
      </c>
      <c r="K182" s="31">
        <v>4.8685799999999997</v>
      </c>
      <c r="L182" s="32">
        <v>34.9</v>
      </c>
      <c r="M182" s="12" t="s">
        <v>1348</v>
      </c>
      <c r="N182" s="12">
        <v>409</v>
      </c>
      <c r="O182" s="12" t="s">
        <v>15</v>
      </c>
      <c r="Q182" s="12" t="s">
        <v>3226</v>
      </c>
      <c r="R182" s="2" t="s">
        <v>2701</v>
      </c>
      <c r="V182" s="2" t="s">
        <v>35</v>
      </c>
      <c r="X182" s="2" t="s">
        <v>828</v>
      </c>
      <c r="AB182" s="2" t="s">
        <v>3356</v>
      </c>
      <c r="AC182" s="2" t="s">
        <v>2701</v>
      </c>
      <c r="AD182" s="2">
        <v>17</v>
      </c>
      <c r="AG182" s="2" t="s">
        <v>3528</v>
      </c>
      <c r="AH182" s="21" t="s">
        <v>3623</v>
      </c>
      <c r="AI182" s="2" t="str">
        <f>CONCATENATE("s/",AC182,"/",AG182,"_sv_",D182,"_str_",AH182,"_MLST_",AD182," \{",AC182,"\}/")</f>
        <v>s/SRR765630/Lin_sv_Copenhageni_str_LV224_MLST_17 \{SRR765630\}/</v>
      </c>
    </row>
    <row r="183" spans="1:35" x14ac:dyDescent="0.2">
      <c r="A183" s="8" t="s">
        <v>1819</v>
      </c>
      <c r="B183" s="21" t="s">
        <v>1615</v>
      </c>
      <c r="D183" s="2" t="s">
        <v>2540</v>
      </c>
      <c r="E183" s="5"/>
      <c r="F183" s="2" t="s">
        <v>296</v>
      </c>
      <c r="G183" s="2" t="s">
        <v>2616</v>
      </c>
      <c r="H183" s="12" t="s">
        <v>1616</v>
      </c>
      <c r="I183" s="12" t="s">
        <v>1617</v>
      </c>
      <c r="J183" s="12" t="s">
        <v>1618</v>
      </c>
      <c r="K183" s="31">
        <v>4.6178100000000004</v>
      </c>
      <c r="L183" s="32">
        <v>35</v>
      </c>
      <c r="M183" s="12" t="s">
        <v>1619</v>
      </c>
      <c r="N183" s="12">
        <v>136</v>
      </c>
      <c r="O183" s="12" t="s">
        <v>15</v>
      </c>
      <c r="R183" s="2" t="s">
        <v>2676</v>
      </c>
      <c r="V183" s="2" t="s">
        <v>35</v>
      </c>
      <c r="X183" s="2" t="s">
        <v>828</v>
      </c>
      <c r="Z183" s="2" t="s">
        <v>3192</v>
      </c>
      <c r="AB183" s="2" t="s">
        <v>3356</v>
      </c>
      <c r="AC183" s="2" t="s">
        <v>2676</v>
      </c>
      <c r="AD183" s="2">
        <v>17</v>
      </c>
      <c r="AG183" s="2" t="s">
        <v>3528</v>
      </c>
      <c r="AH183" s="21" t="s">
        <v>3609</v>
      </c>
      <c r="AI183" s="2" t="str">
        <f>CONCATENATE("s/",AC183,"/",AG183,"_sv_",D183,"_str_",AH183,"_MLST_",AD183," \{",AC183,"\}/")</f>
        <v>s/SRR714180/Lin_sv_Copenhageni_str_LV237_MLST_17 \{SRR714180\}/</v>
      </c>
    </row>
    <row r="184" spans="1:35" x14ac:dyDescent="0.2">
      <c r="A184" s="8" t="s">
        <v>1819</v>
      </c>
      <c r="B184" s="21" t="s">
        <v>2292</v>
      </c>
      <c r="D184" s="2" t="s">
        <v>2540</v>
      </c>
      <c r="E184" s="5"/>
      <c r="F184" s="2" t="s">
        <v>296</v>
      </c>
      <c r="G184" s="2" t="s">
        <v>2616</v>
      </c>
      <c r="H184" s="12" t="s">
        <v>2293</v>
      </c>
      <c r="I184" s="12" t="s">
        <v>2294</v>
      </c>
      <c r="J184" s="12" t="s">
        <v>2295</v>
      </c>
      <c r="K184" s="31">
        <v>4.5489899999999999</v>
      </c>
      <c r="L184" s="32">
        <v>35</v>
      </c>
      <c r="M184" s="12" t="s">
        <v>2296</v>
      </c>
      <c r="N184" s="12">
        <v>311</v>
      </c>
      <c r="O184" s="12" t="s">
        <v>15</v>
      </c>
      <c r="Q184" s="2" t="s">
        <v>3748</v>
      </c>
      <c r="V184" s="2" t="s">
        <v>35</v>
      </c>
      <c r="X184" s="2" t="s">
        <v>828</v>
      </c>
      <c r="AA184" s="2" t="s">
        <v>3725</v>
      </c>
      <c r="AB184" s="2" t="s">
        <v>3356</v>
      </c>
      <c r="AC184" s="2" t="s">
        <v>3487</v>
      </c>
      <c r="AD184" s="2">
        <v>17</v>
      </c>
      <c r="AG184" s="2" t="s">
        <v>3528</v>
      </c>
      <c r="AH184" s="21" t="s">
        <v>3598</v>
      </c>
      <c r="AI184" s="2" t="str">
        <f>CONCATENATE("s/",AC184,"/",AG184,"_sv_",D184,"_str_",AH184,"_MLST_",AD184," \{",AC184,"\}/")</f>
        <v>s/Excluded/Lin_sv_Copenhageni_str_LV239_MLST_17 \{Excluded\}/</v>
      </c>
    </row>
    <row r="185" spans="1:35" x14ac:dyDescent="0.2">
      <c r="A185" s="8" t="s">
        <v>1819</v>
      </c>
      <c r="B185" s="21" t="s">
        <v>1339</v>
      </c>
      <c r="D185" s="2" t="s">
        <v>2540</v>
      </c>
      <c r="E185" s="5"/>
      <c r="F185" s="2" t="s">
        <v>296</v>
      </c>
      <c r="G185" s="2" t="s">
        <v>2616</v>
      </c>
      <c r="H185" s="12" t="s">
        <v>1340</v>
      </c>
      <c r="I185" s="12" t="s">
        <v>1341</v>
      </c>
      <c r="J185" s="12" t="s">
        <v>1342</v>
      </c>
      <c r="K185" s="31">
        <v>4.6269499999999999</v>
      </c>
      <c r="L185" s="32">
        <v>35</v>
      </c>
      <c r="M185" s="12" t="s">
        <v>1343</v>
      </c>
      <c r="N185" s="12">
        <v>169</v>
      </c>
      <c r="O185" s="12" t="s">
        <v>15</v>
      </c>
      <c r="Q185" s="12" t="s">
        <v>3227</v>
      </c>
      <c r="R185" s="2" t="s">
        <v>2702</v>
      </c>
      <c r="V185" s="2" t="s">
        <v>35</v>
      </c>
      <c r="X185" s="2" t="s">
        <v>828</v>
      </c>
      <c r="AB185" s="2" t="s">
        <v>3356</v>
      </c>
      <c r="AC185" s="2" t="s">
        <v>2702</v>
      </c>
      <c r="AD185" s="2">
        <v>17</v>
      </c>
      <c r="AG185" s="2" t="s">
        <v>3528</v>
      </c>
      <c r="AH185" s="21" t="s">
        <v>3624</v>
      </c>
      <c r="AI185" s="2" t="str">
        <f>CONCATENATE("s/",AC185,"/",AG185,"_sv_",D185,"_str_",AH185,"_MLST_",AD185," \{",AC185,"\}/")</f>
        <v>s/SRR765656/Lin_sv_Copenhageni_str_LV251_MLST_17 \{SRR765656\}/</v>
      </c>
    </row>
    <row r="186" spans="1:35" x14ac:dyDescent="0.2">
      <c r="A186" s="8" t="s">
        <v>1819</v>
      </c>
      <c r="B186" s="21" t="s">
        <v>1706</v>
      </c>
      <c r="D186" s="2" t="s">
        <v>2540</v>
      </c>
      <c r="E186" s="5"/>
      <c r="F186" s="2" t="s">
        <v>296</v>
      </c>
      <c r="G186" s="2" t="s">
        <v>2616</v>
      </c>
      <c r="H186" s="12" t="s">
        <v>1707</v>
      </c>
      <c r="I186" s="12" t="s">
        <v>1708</v>
      </c>
      <c r="J186" s="12" t="s">
        <v>1709</v>
      </c>
      <c r="K186" s="31">
        <v>4.5932700000000004</v>
      </c>
      <c r="L186" s="32">
        <v>35</v>
      </c>
      <c r="M186" s="12" t="s">
        <v>1710</v>
      </c>
      <c r="N186" s="12">
        <v>161</v>
      </c>
      <c r="O186" s="12" t="s">
        <v>15</v>
      </c>
      <c r="R186" s="2" t="s">
        <v>2690</v>
      </c>
      <c r="V186" s="2" t="s">
        <v>35</v>
      </c>
      <c r="X186" s="2" t="s">
        <v>828</v>
      </c>
      <c r="Z186" s="2" t="s">
        <v>3192</v>
      </c>
      <c r="AB186" s="2" t="s">
        <v>3356</v>
      </c>
      <c r="AC186" s="2" t="s">
        <v>2690</v>
      </c>
      <c r="AD186" s="2">
        <v>17</v>
      </c>
      <c r="AG186" s="2" t="s">
        <v>3528</v>
      </c>
      <c r="AH186" s="21" t="s">
        <v>3618</v>
      </c>
      <c r="AI186" s="2" t="str">
        <f>CONCATENATE("s/",AC186,"/",AG186,"_sv_",D186,"_str_",AH186,"_MLST_",AD186," \{",AC186,"\}/")</f>
        <v>s/SRR717630/Lin_sv_Copenhageni_str_LV256_MLST_17 \{SRR717630\}/</v>
      </c>
    </row>
    <row r="187" spans="1:35" x14ac:dyDescent="0.2">
      <c r="A187" s="8" t="s">
        <v>1819</v>
      </c>
      <c r="B187" s="21" t="s">
        <v>1720</v>
      </c>
      <c r="D187" s="2" t="s">
        <v>2540</v>
      </c>
      <c r="E187" s="5"/>
      <c r="F187" s="2" t="s">
        <v>296</v>
      </c>
      <c r="G187" s="2" t="s">
        <v>2616</v>
      </c>
      <c r="H187" s="12" t="s">
        <v>1721</v>
      </c>
      <c r="I187" s="12" t="s">
        <v>1722</v>
      </c>
      <c r="J187" s="12" t="s">
        <v>1723</v>
      </c>
      <c r="K187" s="31">
        <v>4.6109200000000001</v>
      </c>
      <c r="L187" s="32">
        <v>35</v>
      </c>
      <c r="M187" s="12" t="s">
        <v>1724</v>
      </c>
      <c r="N187" s="12">
        <v>154</v>
      </c>
      <c r="O187" s="12" t="s">
        <v>15</v>
      </c>
      <c r="R187" s="2" t="s">
        <v>2688</v>
      </c>
      <c r="V187" s="2" t="s">
        <v>35</v>
      </c>
      <c r="X187" s="2" t="s">
        <v>828</v>
      </c>
      <c r="Z187" s="2" t="s">
        <v>3192</v>
      </c>
      <c r="AB187" s="2" t="s">
        <v>3356</v>
      </c>
      <c r="AC187" s="2" t="s">
        <v>2688</v>
      </c>
      <c r="AD187" s="2">
        <v>17</v>
      </c>
      <c r="AG187" s="2" t="s">
        <v>3528</v>
      </c>
      <c r="AH187" s="21" t="s">
        <v>3616</v>
      </c>
      <c r="AI187" s="2" t="str">
        <f>CONCATENATE("s/",AC187,"/",AG187,"_sv_",D187,"_str_",AH187,"_MLST_",AD187," \{",AC187,"\}/")</f>
        <v>s/SRR717627/Lin_sv_Copenhageni_str_LV2750_MLST_17 \{SRR717627\}/</v>
      </c>
    </row>
    <row r="188" spans="1:35" x14ac:dyDescent="0.2">
      <c r="A188" s="8" t="s">
        <v>1819</v>
      </c>
      <c r="B188" s="21" t="s">
        <v>2282</v>
      </c>
      <c r="D188" s="2" t="s">
        <v>2540</v>
      </c>
      <c r="E188" s="5"/>
      <c r="F188" s="2" t="s">
        <v>296</v>
      </c>
      <c r="G188" s="2" t="s">
        <v>2616</v>
      </c>
      <c r="H188" s="12" t="s">
        <v>2283</v>
      </c>
      <c r="I188" s="12" t="s">
        <v>2284</v>
      </c>
      <c r="J188" s="12" t="s">
        <v>2285</v>
      </c>
      <c r="K188" s="31">
        <v>4.5482300000000002</v>
      </c>
      <c r="L188" s="32">
        <v>35</v>
      </c>
      <c r="M188" s="12" t="s">
        <v>2286</v>
      </c>
      <c r="N188" s="12">
        <v>316</v>
      </c>
      <c r="O188" s="12" t="s">
        <v>15</v>
      </c>
      <c r="Q188" s="2" t="s">
        <v>3749</v>
      </c>
      <c r="V188" s="2" t="s">
        <v>35</v>
      </c>
      <c r="X188" s="2" t="s">
        <v>828</v>
      </c>
      <c r="AA188" s="2" t="s">
        <v>3725</v>
      </c>
      <c r="AB188" s="2" t="s">
        <v>3356</v>
      </c>
      <c r="AC188" s="2" t="s">
        <v>3487</v>
      </c>
      <c r="AD188" s="2">
        <v>17</v>
      </c>
      <c r="AG188" s="2" t="s">
        <v>3528</v>
      </c>
      <c r="AH188" s="21" t="s">
        <v>3574</v>
      </c>
      <c r="AI188" s="2" t="str">
        <f>CONCATENATE("s/",AC188,"/",AG188,"_sv_",D188,"_str_",AH188,"_MLST_",AD188," \{",AC188,"\}/")</f>
        <v>s/Excluded/Lin_sv_Copenhageni_str_LV2752_MLST_17 \{Excluded\}/</v>
      </c>
    </row>
    <row r="189" spans="1:35" x14ac:dyDescent="0.2">
      <c r="A189" s="8" t="s">
        <v>1819</v>
      </c>
      <c r="B189" s="21" t="s">
        <v>1358</v>
      </c>
      <c r="D189" s="2" t="s">
        <v>2540</v>
      </c>
      <c r="E189" s="5"/>
      <c r="F189" s="2" t="s">
        <v>296</v>
      </c>
      <c r="G189" s="2" t="s">
        <v>2616</v>
      </c>
      <c r="H189" s="12" t="s">
        <v>1359</v>
      </c>
      <c r="I189" s="12" t="s">
        <v>1360</v>
      </c>
      <c r="J189" s="12" t="s">
        <v>1361</v>
      </c>
      <c r="K189" s="31">
        <v>4.7377500000000001</v>
      </c>
      <c r="L189" s="32">
        <v>35</v>
      </c>
      <c r="M189" s="12" t="s">
        <v>1362</v>
      </c>
      <c r="N189" s="12">
        <v>219</v>
      </c>
      <c r="O189" s="12" t="s">
        <v>15</v>
      </c>
      <c r="Q189" s="12" t="s">
        <v>3229</v>
      </c>
      <c r="R189" s="2" t="s">
        <v>2704</v>
      </c>
      <c r="V189" s="2" t="s">
        <v>35</v>
      </c>
      <c r="X189" s="2" t="s">
        <v>828</v>
      </c>
      <c r="AB189" s="2" t="s">
        <v>3356</v>
      </c>
      <c r="AC189" s="2" t="s">
        <v>2704</v>
      </c>
      <c r="AD189" s="2">
        <v>17</v>
      </c>
      <c r="AG189" s="2" t="s">
        <v>3528</v>
      </c>
      <c r="AH189" s="21" t="s">
        <v>3626</v>
      </c>
      <c r="AI189" s="2" t="str">
        <f>CONCATENATE("s/",AC189,"/",AG189,"_sv_",D189,"_str_",AH189,"_MLST_",AD189," \{",AC189,"\}/")</f>
        <v>s/SRR765658/Lin_sv_Copenhageni_str_LV2755_MLST_17 \{SRR765658\}/</v>
      </c>
    </row>
    <row r="190" spans="1:35" x14ac:dyDescent="0.2">
      <c r="A190" s="8" t="s">
        <v>1819</v>
      </c>
      <c r="B190" s="21" t="s">
        <v>1363</v>
      </c>
      <c r="D190" s="2" t="s">
        <v>2540</v>
      </c>
      <c r="E190" s="5"/>
      <c r="F190" s="2" t="s">
        <v>296</v>
      </c>
      <c r="G190" s="2" t="s">
        <v>2616</v>
      </c>
      <c r="H190" s="12" t="s">
        <v>1364</v>
      </c>
      <c r="I190" s="12" t="s">
        <v>1365</v>
      </c>
      <c r="J190" s="12" t="s">
        <v>1366</v>
      </c>
      <c r="K190" s="31">
        <v>4.6993</v>
      </c>
      <c r="L190" s="32">
        <v>34.9</v>
      </c>
      <c r="M190" s="12" t="s">
        <v>1367</v>
      </c>
      <c r="N190" s="12">
        <v>364</v>
      </c>
      <c r="O190" s="12" t="s">
        <v>15</v>
      </c>
      <c r="Q190" s="12" t="s">
        <v>3224</v>
      </c>
      <c r="R190" s="2" t="s">
        <v>2705</v>
      </c>
      <c r="V190" s="2" t="s">
        <v>35</v>
      </c>
      <c r="X190" s="2" t="s">
        <v>828</v>
      </c>
      <c r="AB190" s="2" t="s">
        <v>3356</v>
      </c>
      <c r="AC190" s="2" t="s">
        <v>2705</v>
      </c>
      <c r="AD190" s="2">
        <v>17</v>
      </c>
      <c r="AG190" s="2" t="s">
        <v>3528</v>
      </c>
      <c r="AH190" s="21" t="s">
        <v>3655</v>
      </c>
      <c r="AI190" s="2" t="str">
        <f>CONCATENATE("s/",AC190,"/",AG190,"_sv_",D190,"_str_",AH190,"_MLST_",AD190," \{",AC190,"\}/")</f>
        <v>s/SRR765659/Lin_sv_Copenhageni_str_LV2756-C1_MLST_17 \{SRR765659\}/</v>
      </c>
    </row>
    <row r="191" spans="1:35" x14ac:dyDescent="0.2">
      <c r="A191" s="8" t="s">
        <v>1819</v>
      </c>
      <c r="B191" s="21" t="s">
        <v>2069</v>
      </c>
      <c r="D191" s="2" t="s">
        <v>2540</v>
      </c>
      <c r="E191" s="5"/>
      <c r="F191" s="2" t="s">
        <v>296</v>
      </c>
      <c r="G191" s="2" t="s">
        <v>2616</v>
      </c>
      <c r="H191" s="12" t="s">
        <v>2070</v>
      </c>
      <c r="I191" s="12" t="s">
        <v>2071</v>
      </c>
      <c r="J191" s="12" t="s">
        <v>2072</v>
      </c>
      <c r="K191" s="31">
        <v>4.5502200000000004</v>
      </c>
      <c r="L191" s="32">
        <v>35</v>
      </c>
      <c r="M191" s="12" t="s">
        <v>2073</v>
      </c>
      <c r="N191" s="12">
        <v>302</v>
      </c>
      <c r="O191" s="12" t="s">
        <v>15</v>
      </c>
      <c r="R191" s="2" t="s">
        <v>2727</v>
      </c>
      <c r="V191" s="2" t="s">
        <v>35</v>
      </c>
      <c r="X191" s="2" t="s">
        <v>828</v>
      </c>
      <c r="AB191" s="2" t="s">
        <v>3356</v>
      </c>
      <c r="AC191" s="2" t="s">
        <v>2727</v>
      </c>
      <c r="AD191" s="2">
        <v>17</v>
      </c>
      <c r="AG191" s="2" t="s">
        <v>3528</v>
      </c>
      <c r="AH191" s="21" t="s">
        <v>3575</v>
      </c>
      <c r="AI191" s="2" t="str">
        <f>CONCATENATE("s/",AC191,"/",AG191,"_sv_",D191,"_str_",AH191,"_MLST_",AD191," \{",AC191,"\}/")</f>
        <v>s/SRR171580/Lin_sv_Copenhageni_str_LV2756C6_MLST_17 \{SRR171580\}/</v>
      </c>
    </row>
    <row r="192" spans="1:35" x14ac:dyDescent="0.2">
      <c r="A192" s="8" t="s">
        <v>1819</v>
      </c>
      <c r="B192" s="21" t="s">
        <v>2277</v>
      </c>
      <c r="D192" s="2" t="s">
        <v>2540</v>
      </c>
      <c r="E192" s="5"/>
      <c r="F192" s="2" t="s">
        <v>296</v>
      </c>
      <c r="G192" s="2" t="s">
        <v>2616</v>
      </c>
      <c r="H192" s="12" t="s">
        <v>2278</v>
      </c>
      <c r="I192" s="12" t="s">
        <v>2279</v>
      </c>
      <c r="J192" s="12" t="s">
        <v>2280</v>
      </c>
      <c r="K192" s="31">
        <v>4.5542199999999999</v>
      </c>
      <c r="L192" s="32">
        <v>35</v>
      </c>
      <c r="M192" s="12" t="s">
        <v>2281</v>
      </c>
      <c r="N192" s="12">
        <v>261</v>
      </c>
      <c r="O192" s="12" t="s">
        <v>15</v>
      </c>
      <c r="R192" s="2" t="s">
        <v>2617</v>
      </c>
      <c r="V192" s="2" t="s">
        <v>35</v>
      </c>
      <c r="X192" s="2" t="s">
        <v>828</v>
      </c>
      <c r="AB192" s="2" t="s">
        <v>3356</v>
      </c>
      <c r="AC192" s="2" t="s">
        <v>2617</v>
      </c>
      <c r="AD192" s="2">
        <v>17</v>
      </c>
      <c r="AG192" s="2" t="s">
        <v>3528</v>
      </c>
      <c r="AH192" s="21" t="s">
        <v>3576</v>
      </c>
      <c r="AI192" s="2" t="str">
        <f>CONCATENATE("s/",AC192,"/",AG192,"_sv_",D192,"_str_",AH192,"_MLST_",AD192," \{",AC192,"\}/")</f>
        <v>s/SRR171581/Lin_sv_Copenhageni_str_LV2759_MLST_17 \{SRR171581\}/</v>
      </c>
    </row>
    <row r="193" spans="1:35" x14ac:dyDescent="0.2">
      <c r="A193" s="8" t="s">
        <v>1819</v>
      </c>
      <c r="B193" s="21" t="s">
        <v>2272</v>
      </c>
      <c r="D193" s="2" t="s">
        <v>2540</v>
      </c>
      <c r="E193" s="5"/>
      <c r="F193" s="2" t="s">
        <v>296</v>
      </c>
      <c r="G193" s="2" t="s">
        <v>2619</v>
      </c>
      <c r="H193" s="12" t="s">
        <v>2273</v>
      </c>
      <c r="I193" s="12" t="s">
        <v>2274</v>
      </c>
      <c r="J193" s="12" t="s">
        <v>2275</v>
      </c>
      <c r="K193" s="31">
        <v>4.5537000000000001</v>
      </c>
      <c r="L193" s="32">
        <v>35</v>
      </c>
      <c r="M193" s="12" t="s">
        <v>2276</v>
      </c>
      <c r="N193" s="12">
        <v>242</v>
      </c>
      <c r="O193" s="12" t="s">
        <v>15</v>
      </c>
      <c r="R193" s="2" t="s">
        <v>2618</v>
      </c>
      <c r="V193" s="2" t="s">
        <v>35</v>
      </c>
      <c r="X193" s="2" t="s">
        <v>828</v>
      </c>
      <c r="AB193" s="2" t="s">
        <v>3356</v>
      </c>
      <c r="AC193" s="2" t="s">
        <v>2618</v>
      </c>
      <c r="AD193" s="2">
        <v>17</v>
      </c>
      <c r="AG193" s="2" t="s">
        <v>3528</v>
      </c>
      <c r="AH193" s="21" t="s">
        <v>3577</v>
      </c>
      <c r="AI193" s="2" t="str">
        <f>CONCATENATE("s/",AC193,"/",AG193,"_sv_",D193,"_str_",AH193,"_MLST_",AD193," \{",AC193,"\}/")</f>
        <v>s/SRR171582/Lin_sv_Copenhageni_str_LV2763_MLST_17 \{SRR171582\}/</v>
      </c>
    </row>
    <row r="194" spans="1:35" x14ac:dyDescent="0.2">
      <c r="A194" s="8" t="s">
        <v>1819</v>
      </c>
      <c r="B194" s="21" t="s">
        <v>1725</v>
      </c>
      <c r="D194" s="2" t="s">
        <v>2540</v>
      </c>
      <c r="E194" s="5"/>
      <c r="F194" s="2" t="s">
        <v>296</v>
      </c>
      <c r="G194" s="2" t="s">
        <v>2616</v>
      </c>
      <c r="H194" s="12" t="s">
        <v>1726</v>
      </c>
      <c r="I194" s="12" t="s">
        <v>1727</v>
      </c>
      <c r="J194" s="12" t="s">
        <v>1728</v>
      </c>
      <c r="K194" s="31">
        <v>4.6248399999999998</v>
      </c>
      <c r="L194" s="32">
        <v>35</v>
      </c>
      <c r="M194" s="12" t="s">
        <v>1729</v>
      </c>
      <c r="N194" s="12">
        <v>146</v>
      </c>
      <c r="O194" s="12" t="s">
        <v>15</v>
      </c>
      <c r="R194" s="2" t="s">
        <v>2685</v>
      </c>
      <c r="V194" s="2" t="s">
        <v>35</v>
      </c>
      <c r="X194" s="2" t="s">
        <v>828</v>
      </c>
      <c r="Z194" s="2" t="s">
        <v>3192</v>
      </c>
      <c r="AB194" s="2" t="s">
        <v>3356</v>
      </c>
      <c r="AC194" s="2" t="s">
        <v>2685</v>
      </c>
      <c r="AD194" s="2">
        <v>17</v>
      </c>
      <c r="AG194" s="2" t="s">
        <v>3528</v>
      </c>
      <c r="AH194" s="21" t="s">
        <v>3615</v>
      </c>
      <c r="AI194" s="2" t="str">
        <f>CONCATENATE("s/",AC194,"/",AG194,"_sv_",D194,"_str_",AH194,"_MLST_",AD194," \{",AC194,"\}/")</f>
        <v>s/SRR715767/Lin_sv_Copenhageni_str_LV2766_MLST_17 \{SRR715767\}/</v>
      </c>
    </row>
    <row r="195" spans="1:35" x14ac:dyDescent="0.2">
      <c r="A195" s="8" t="s">
        <v>1819</v>
      </c>
      <c r="B195" s="21" t="s">
        <v>2267</v>
      </c>
      <c r="D195" s="2" t="s">
        <v>2540</v>
      </c>
      <c r="E195" s="5"/>
      <c r="F195" s="2" t="s">
        <v>296</v>
      </c>
      <c r="G195" s="2" t="s">
        <v>2616</v>
      </c>
      <c r="H195" s="12" t="s">
        <v>2268</v>
      </c>
      <c r="I195" s="12" t="s">
        <v>2269</v>
      </c>
      <c r="J195" s="12" t="s">
        <v>2270</v>
      </c>
      <c r="K195" s="31">
        <v>4.5524199999999997</v>
      </c>
      <c r="L195" s="32">
        <v>35</v>
      </c>
      <c r="M195" s="12" t="s">
        <v>2271</v>
      </c>
      <c r="N195" s="12">
        <v>257</v>
      </c>
      <c r="O195" s="12" t="s">
        <v>15</v>
      </c>
      <c r="R195" s="2" t="s">
        <v>2620</v>
      </c>
      <c r="V195" s="2" t="s">
        <v>35</v>
      </c>
      <c r="X195" s="2" t="s">
        <v>828</v>
      </c>
      <c r="AB195" s="2" t="s">
        <v>3356</v>
      </c>
      <c r="AC195" s="2" t="s">
        <v>2620</v>
      </c>
      <c r="AD195" s="2">
        <v>17</v>
      </c>
      <c r="AG195" s="2" t="s">
        <v>3528</v>
      </c>
      <c r="AH195" s="21" t="s">
        <v>3578</v>
      </c>
      <c r="AI195" s="2" t="str">
        <f>CONCATENATE("s/",AC195,"/",AG195,"_sv_",D195,"_str_",AH195,"_MLST_",AD195," \{",AC195,"\}/")</f>
        <v>s/SRR171583/Lin_sv_Copenhageni_str_LV2767_MLST_17 \{SRR171583\}/</v>
      </c>
    </row>
    <row r="196" spans="1:35" x14ac:dyDescent="0.2">
      <c r="A196" s="8" t="s">
        <v>1819</v>
      </c>
      <c r="B196" s="21" t="s">
        <v>2534</v>
      </c>
      <c r="D196" s="2" t="s">
        <v>2540</v>
      </c>
      <c r="E196" s="5"/>
      <c r="F196" s="2" t="s">
        <v>296</v>
      </c>
      <c r="G196" s="2" t="s">
        <v>2616</v>
      </c>
      <c r="H196" s="12" t="s">
        <v>2535</v>
      </c>
      <c r="I196" s="12" t="s">
        <v>2536</v>
      </c>
      <c r="J196" s="12" t="s">
        <v>2537</v>
      </c>
      <c r="K196" s="31">
        <v>4.2430399999999997</v>
      </c>
      <c r="L196" s="32">
        <v>35</v>
      </c>
      <c r="M196" s="12" t="s">
        <v>2538</v>
      </c>
      <c r="N196" s="12">
        <v>4451</v>
      </c>
      <c r="O196" s="12" t="s">
        <v>15</v>
      </c>
      <c r="Q196" s="2" t="s">
        <v>3345</v>
      </c>
      <c r="V196" s="2" t="s">
        <v>35</v>
      </c>
      <c r="X196" s="2" t="s">
        <v>828</v>
      </c>
      <c r="AA196" s="12" t="s">
        <v>3713</v>
      </c>
      <c r="AB196" s="2" t="s">
        <v>3356</v>
      </c>
      <c r="AC196" s="2" t="s">
        <v>3487</v>
      </c>
      <c r="AD196" s="2" t="s">
        <v>13</v>
      </c>
      <c r="AF196" s="2" t="s">
        <v>3476</v>
      </c>
      <c r="AG196" s="2" t="s">
        <v>3528</v>
      </c>
      <c r="AH196" s="21" t="s">
        <v>3629</v>
      </c>
      <c r="AI196" s="2" t="str">
        <f>CONCATENATE("s/",AC196,"/",AG196,"_sv_",D196,"_str_",AH196,"_MLST_",AD196," \{",AC196,"\}/")</f>
        <v>s/Excluded/Lin_sv_Copenhageni_str_LV2769_MLST_- \{Excluded\}/</v>
      </c>
    </row>
    <row r="197" spans="1:35" x14ac:dyDescent="0.2">
      <c r="A197" s="8" t="s">
        <v>1819</v>
      </c>
      <c r="B197" s="21" t="s">
        <v>2262</v>
      </c>
      <c r="D197" s="2" t="s">
        <v>2540</v>
      </c>
      <c r="E197" s="5"/>
      <c r="F197" s="2" t="s">
        <v>296</v>
      </c>
      <c r="G197" s="2" t="s">
        <v>2616</v>
      </c>
      <c r="H197" s="12" t="s">
        <v>2263</v>
      </c>
      <c r="I197" s="12" t="s">
        <v>2264</v>
      </c>
      <c r="J197" s="12" t="s">
        <v>2265</v>
      </c>
      <c r="K197" s="31">
        <v>4.5527499999999996</v>
      </c>
      <c r="L197" s="32">
        <v>35</v>
      </c>
      <c r="M197" s="12" t="s">
        <v>2266</v>
      </c>
      <c r="N197" s="12">
        <v>245</v>
      </c>
      <c r="O197" s="12" t="s">
        <v>15</v>
      </c>
      <c r="R197" s="2" t="s">
        <v>2621</v>
      </c>
      <c r="V197" s="2" t="s">
        <v>35</v>
      </c>
      <c r="X197" s="2" t="s">
        <v>828</v>
      </c>
      <c r="AB197" s="2" t="s">
        <v>3356</v>
      </c>
      <c r="AC197" s="2" t="s">
        <v>2621</v>
      </c>
      <c r="AD197" s="2">
        <v>17</v>
      </c>
      <c r="AG197" s="2" t="s">
        <v>3528</v>
      </c>
      <c r="AH197" s="21" t="s">
        <v>3579</v>
      </c>
      <c r="AI197" s="2" t="str">
        <f>CONCATENATE("s/",AC197,"/",AG197,"_sv_",D197,"_str_",AH197,"_MLST_",AD197," \{",AC197,"\}/")</f>
        <v>s/SRR171585/Lin_sv_Copenhageni_str_LV2772_MLST_17 \{SRR171585\}/</v>
      </c>
    </row>
    <row r="198" spans="1:35" x14ac:dyDescent="0.2">
      <c r="A198" s="8" t="s">
        <v>1819</v>
      </c>
      <c r="B198" s="21" t="s">
        <v>2257</v>
      </c>
      <c r="D198" s="2" t="s">
        <v>2540</v>
      </c>
      <c r="E198" s="5"/>
      <c r="F198" s="2" t="s">
        <v>296</v>
      </c>
      <c r="G198" s="2" t="s">
        <v>2616</v>
      </c>
      <c r="H198" s="12" t="s">
        <v>2258</v>
      </c>
      <c r="I198" s="12" t="s">
        <v>2259</v>
      </c>
      <c r="J198" s="12" t="s">
        <v>2260</v>
      </c>
      <c r="K198" s="31">
        <v>4.55288</v>
      </c>
      <c r="L198" s="32">
        <v>35</v>
      </c>
      <c r="M198" s="12" t="s">
        <v>2261</v>
      </c>
      <c r="N198" s="12">
        <v>248</v>
      </c>
      <c r="O198" s="12" t="s">
        <v>15</v>
      </c>
      <c r="R198" s="2" t="s">
        <v>2622</v>
      </c>
      <c r="V198" s="2" t="s">
        <v>35</v>
      </c>
      <c r="X198" s="2" t="s">
        <v>828</v>
      </c>
      <c r="AB198" s="2" t="s">
        <v>3356</v>
      </c>
      <c r="AC198" s="2" t="s">
        <v>2622</v>
      </c>
      <c r="AD198" s="2">
        <v>17</v>
      </c>
      <c r="AG198" s="2" t="s">
        <v>3528</v>
      </c>
      <c r="AH198" s="21" t="s">
        <v>3580</v>
      </c>
      <c r="AI198" s="2" t="str">
        <f>CONCATENATE("s/",AC198,"/",AG198,"_sv_",D198,"_str_",AH198,"_MLST_",AD198," \{",AC198,"\}/")</f>
        <v>s/SRR171586/Lin_sv_Copenhageni_str_LV2776_MLST_17 \{SRR171586\}/</v>
      </c>
    </row>
    <row r="199" spans="1:35" x14ac:dyDescent="0.2">
      <c r="A199" s="8" t="s">
        <v>1819</v>
      </c>
      <c r="B199" s="21" t="s">
        <v>2252</v>
      </c>
      <c r="D199" s="2" t="s">
        <v>2540</v>
      </c>
      <c r="E199" s="5"/>
      <c r="F199" s="2" t="s">
        <v>296</v>
      </c>
      <c r="G199" s="2" t="s">
        <v>2616</v>
      </c>
      <c r="H199" s="12" t="s">
        <v>2253</v>
      </c>
      <c r="I199" s="12" t="s">
        <v>2254</v>
      </c>
      <c r="J199" s="12" t="s">
        <v>2255</v>
      </c>
      <c r="K199" s="31">
        <v>4.5549999999999997</v>
      </c>
      <c r="L199" s="32">
        <v>35</v>
      </c>
      <c r="M199" s="12" t="s">
        <v>2256</v>
      </c>
      <c r="N199" s="12">
        <v>251</v>
      </c>
      <c r="O199" s="12" t="s">
        <v>15</v>
      </c>
      <c r="R199" s="2" t="s">
        <v>2623</v>
      </c>
      <c r="V199" s="2" t="s">
        <v>35</v>
      </c>
      <c r="X199" s="2" t="s">
        <v>828</v>
      </c>
      <c r="AB199" s="2" t="s">
        <v>3356</v>
      </c>
      <c r="AC199" s="2" t="s">
        <v>2623</v>
      </c>
      <c r="AD199" s="2">
        <v>17</v>
      </c>
      <c r="AG199" s="2" t="s">
        <v>3528</v>
      </c>
      <c r="AH199" s="21" t="s">
        <v>3581</v>
      </c>
      <c r="AI199" s="2" t="str">
        <f>CONCATENATE("s/",AC199,"/",AG199,"_sv_",D199,"_str_",AH199,"_MLST_",AD199," \{",AC199,"\}/")</f>
        <v>s/SRR171587/Lin_sv_Copenhageni_str_LV2787_MLST_17 \{SRR171587\}/</v>
      </c>
    </row>
    <row r="200" spans="1:35" x14ac:dyDescent="0.2">
      <c r="A200" s="8" t="s">
        <v>1819</v>
      </c>
      <c r="B200" s="21" t="s">
        <v>2247</v>
      </c>
      <c r="D200" s="2" t="s">
        <v>2540</v>
      </c>
      <c r="E200" s="5"/>
      <c r="F200" s="2" t="s">
        <v>296</v>
      </c>
      <c r="G200" s="2" t="s">
        <v>2616</v>
      </c>
      <c r="H200" s="12" t="s">
        <v>2248</v>
      </c>
      <c r="I200" s="12" t="s">
        <v>2249</v>
      </c>
      <c r="J200" s="12" t="s">
        <v>2250</v>
      </c>
      <c r="K200" s="31">
        <v>4.5527899999999999</v>
      </c>
      <c r="L200" s="32">
        <v>35</v>
      </c>
      <c r="M200" s="12" t="s">
        <v>2251</v>
      </c>
      <c r="N200" s="12">
        <v>253</v>
      </c>
      <c r="O200" s="12" t="s">
        <v>15</v>
      </c>
      <c r="R200" s="2" t="s">
        <v>2624</v>
      </c>
      <c r="V200" s="2" t="s">
        <v>35</v>
      </c>
      <c r="X200" s="2" t="s">
        <v>828</v>
      </c>
      <c r="AB200" s="2" t="s">
        <v>3356</v>
      </c>
      <c r="AC200" s="2" t="s">
        <v>2624</v>
      </c>
      <c r="AD200" s="2">
        <v>17</v>
      </c>
      <c r="AG200" s="2" t="s">
        <v>3528</v>
      </c>
      <c r="AH200" s="21" t="s">
        <v>3582</v>
      </c>
      <c r="AI200" s="2" t="str">
        <f>CONCATENATE("s/",AC200,"/",AG200,"_sv_",D200,"_str_",AH200,"_MLST_",AD200," \{",AC200,"\}/")</f>
        <v>s/SRR171588/Lin_sv_Copenhageni_str_LV2790_MLST_17 \{SRR171588\}/</v>
      </c>
    </row>
    <row r="201" spans="1:35" x14ac:dyDescent="0.2">
      <c r="A201" s="8" t="s">
        <v>1819</v>
      </c>
      <c r="B201" s="21" t="s">
        <v>2242</v>
      </c>
      <c r="D201" s="2" t="s">
        <v>2540</v>
      </c>
      <c r="E201" s="5"/>
      <c r="F201" s="2" t="s">
        <v>296</v>
      </c>
      <c r="G201" s="2" t="s">
        <v>2616</v>
      </c>
      <c r="H201" s="12" t="s">
        <v>2243</v>
      </c>
      <c r="I201" s="12" t="s">
        <v>2244</v>
      </c>
      <c r="J201" s="12" t="s">
        <v>2245</v>
      </c>
      <c r="K201" s="31">
        <v>4.5536599999999998</v>
      </c>
      <c r="L201" s="32">
        <v>35</v>
      </c>
      <c r="M201" s="12" t="s">
        <v>2246</v>
      </c>
      <c r="N201" s="12">
        <v>247</v>
      </c>
      <c r="O201" s="12" t="s">
        <v>15</v>
      </c>
      <c r="R201" s="2" t="s">
        <v>2625</v>
      </c>
      <c r="V201" s="2" t="s">
        <v>35</v>
      </c>
      <c r="X201" s="2" t="s">
        <v>828</v>
      </c>
      <c r="AB201" s="2" t="s">
        <v>3356</v>
      </c>
      <c r="AC201" s="2" t="s">
        <v>2625</v>
      </c>
      <c r="AD201" s="2">
        <v>17</v>
      </c>
      <c r="AG201" s="2" t="s">
        <v>3528</v>
      </c>
      <c r="AH201" s="21" t="s">
        <v>3583</v>
      </c>
      <c r="AI201" s="2" t="str">
        <f>CONCATENATE("s/",AC201,"/",AG201,"_sv_",D201,"_str_",AH201,"_MLST_",AD201," \{",AC201,"\}/")</f>
        <v>s/SRR171589/Lin_sv_Copenhageni_str_LV2791_MLST_17 \{SRR171589\}/</v>
      </c>
    </row>
    <row r="202" spans="1:35" x14ac:dyDescent="0.2">
      <c r="A202" s="8" t="s">
        <v>1819</v>
      </c>
      <c r="B202" s="21" t="s">
        <v>2237</v>
      </c>
      <c r="D202" s="2" t="s">
        <v>2540</v>
      </c>
      <c r="E202" s="5"/>
      <c r="F202" s="2" t="s">
        <v>296</v>
      </c>
      <c r="G202" s="2" t="s">
        <v>2616</v>
      </c>
      <c r="H202" s="12" t="s">
        <v>2238</v>
      </c>
      <c r="I202" s="12" t="s">
        <v>2239</v>
      </c>
      <c r="J202" s="12" t="s">
        <v>2240</v>
      </c>
      <c r="K202" s="31">
        <v>4.5512100000000002</v>
      </c>
      <c r="L202" s="32">
        <v>35</v>
      </c>
      <c r="M202" s="12" t="s">
        <v>2241</v>
      </c>
      <c r="N202" s="12">
        <v>409</v>
      </c>
      <c r="O202" s="12" t="s">
        <v>15</v>
      </c>
      <c r="Q202" s="2" t="s">
        <v>3343</v>
      </c>
      <c r="V202" s="2" t="s">
        <v>35</v>
      </c>
      <c r="X202" s="2" t="s">
        <v>828</v>
      </c>
      <c r="AA202" s="12" t="s">
        <v>3713</v>
      </c>
      <c r="AB202" s="2" t="s">
        <v>3356</v>
      </c>
      <c r="AC202" s="2" t="s">
        <v>3487</v>
      </c>
      <c r="AD202" s="2">
        <v>17</v>
      </c>
      <c r="AF202" s="2" t="s">
        <v>3450</v>
      </c>
      <c r="AG202" s="2" t="s">
        <v>3528</v>
      </c>
      <c r="AH202" s="21" t="s">
        <v>3632</v>
      </c>
      <c r="AI202" s="2" t="str">
        <f>CONCATENATE("s/",AC202,"/",AG202,"_sv_",D202,"_str_",AH202,"_MLST_",AD202," \{",AC202,"\}/")</f>
        <v>s/Excluded/Lin_sv_Copenhageni_str_LV2799_MLST_17 \{Excluded\}/</v>
      </c>
    </row>
    <row r="203" spans="1:35" x14ac:dyDescent="0.2">
      <c r="A203" s="8" t="s">
        <v>1819</v>
      </c>
      <c r="B203" s="21" t="s">
        <v>2232</v>
      </c>
      <c r="D203" s="2" t="s">
        <v>2540</v>
      </c>
      <c r="E203" s="5"/>
      <c r="F203" s="2" t="s">
        <v>296</v>
      </c>
      <c r="G203" s="2" t="s">
        <v>2616</v>
      </c>
      <c r="H203" s="12" t="s">
        <v>2233</v>
      </c>
      <c r="I203" s="12" t="s">
        <v>2234</v>
      </c>
      <c r="J203" s="12" t="s">
        <v>2235</v>
      </c>
      <c r="K203" s="31">
        <v>4.5510599999999997</v>
      </c>
      <c r="L203" s="32">
        <v>35</v>
      </c>
      <c r="M203" s="12" t="s">
        <v>2236</v>
      </c>
      <c r="N203" s="12">
        <v>419</v>
      </c>
      <c r="O203" s="12" t="s">
        <v>15</v>
      </c>
      <c r="Q203" s="2" t="s">
        <v>3342</v>
      </c>
      <c r="V203" s="2" t="s">
        <v>35</v>
      </c>
      <c r="X203" s="2" t="s">
        <v>828</v>
      </c>
      <c r="AA203" s="12" t="s">
        <v>3713</v>
      </c>
      <c r="AB203" s="2" t="s">
        <v>3356</v>
      </c>
      <c r="AC203" s="2" t="s">
        <v>3487</v>
      </c>
      <c r="AD203" s="2">
        <v>17</v>
      </c>
      <c r="AF203" s="2" t="s">
        <v>3449</v>
      </c>
      <c r="AG203" s="2" t="s">
        <v>3528</v>
      </c>
      <c r="AH203" s="21" t="s">
        <v>3630</v>
      </c>
      <c r="AI203" s="2" t="str">
        <f>CONCATENATE("s/",AC203,"/",AG203,"_sv_",D203,"_str_",AH203,"_MLST_",AD203," \{",AC203,"\}/")</f>
        <v>s/Excluded/Lin_sv_Copenhageni_str_LV2804_MLST_17 \{Excluded\}/</v>
      </c>
    </row>
    <row r="204" spans="1:35" x14ac:dyDescent="0.2">
      <c r="A204" s="8" t="s">
        <v>1819</v>
      </c>
      <c r="B204" s="21" t="s">
        <v>2227</v>
      </c>
      <c r="D204" s="2" t="s">
        <v>2540</v>
      </c>
      <c r="E204" s="5"/>
      <c r="F204" s="2" t="s">
        <v>296</v>
      </c>
      <c r="G204" s="2" t="s">
        <v>2616</v>
      </c>
      <c r="H204" s="12" t="s">
        <v>2228</v>
      </c>
      <c r="I204" s="12" t="s">
        <v>2229</v>
      </c>
      <c r="J204" s="12" t="s">
        <v>2230</v>
      </c>
      <c r="K204" s="31">
        <v>4.5491799999999998</v>
      </c>
      <c r="L204" s="32">
        <v>35</v>
      </c>
      <c r="M204" s="12" t="s">
        <v>2231</v>
      </c>
      <c r="N204" s="12">
        <v>338</v>
      </c>
      <c r="O204" s="12" t="s">
        <v>15</v>
      </c>
      <c r="Q204" s="2" t="s">
        <v>3341</v>
      </c>
      <c r="V204" s="2" t="s">
        <v>35</v>
      </c>
      <c r="X204" s="2" t="s">
        <v>828</v>
      </c>
      <c r="AA204" s="12" t="s">
        <v>3713</v>
      </c>
      <c r="AB204" s="2" t="s">
        <v>3356</v>
      </c>
      <c r="AC204" s="2" t="s">
        <v>3487</v>
      </c>
      <c r="AD204" s="2">
        <v>17</v>
      </c>
      <c r="AF204" s="2" t="s">
        <v>3448</v>
      </c>
      <c r="AG204" s="2" t="s">
        <v>3528</v>
      </c>
      <c r="AH204" s="21" t="s">
        <v>3633</v>
      </c>
      <c r="AI204" s="2" t="str">
        <f>CONCATENATE("s/",AC204,"/",AG204,"_sv_",D204,"_str_",AH204,"_MLST_",AD204," \{",AC204,"\}/")</f>
        <v>s/Excluded/Lin_sv_Copenhageni_str_LV2805_MLST_17 \{Excluded\}/</v>
      </c>
    </row>
    <row r="205" spans="1:35" x14ac:dyDescent="0.2">
      <c r="A205" s="8" t="s">
        <v>1819</v>
      </c>
      <c r="B205" s="21" t="s">
        <v>2222</v>
      </c>
      <c r="D205" s="2" t="s">
        <v>2540</v>
      </c>
      <c r="E205" s="5"/>
      <c r="F205" s="2" t="s">
        <v>296</v>
      </c>
      <c r="G205" s="2" t="s">
        <v>2626</v>
      </c>
      <c r="H205" s="12" t="s">
        <v>2223</v>
      </c>
      <c r="I205" s="12" t="s">
        <v>2224</v>
      </c>
      <c r="J205" s="12" t="s">
        <v>2225</v>
      </c>
      <c r="K205" s="31">
        <v>4.5441599999999998</v>
      </c>
      <c r="L205" s="32">
        <v>35</v>
      </c>
      <c r="M205" s="12" t="s">
        <v>2226</v>
      </c>
      <c r="N205" s="12">
        <v>418</v>
      </c>
      <c r="O205" s="12" t="s">
        <v>15</v>
      </c>
      <c r="Q205" s="2" t="s">
        <v>3340</v>
      </c>
      <c r="V205" s="2" t="s">
        <v>35</v>
      </c>
      <c r="X205" s="2" t="s">
        <v>828</v>
      </c>
      <c r="AA205" s="12" t="s">
        <v>3713</v>
      </c>
      <c r="AB205" s="2" t="s">
        <v>3356</v>
      </c>
      <c r="AC205" s="2" t="s">
        <v>3487</v>
      </c>
      <c r="AD205" s="2">
        <v>17</v>
      </c>
      <c r="AF205" s="2" t="s">
        <v>3447</v>
      </c>
      <c r="AG205" s="2" t="s">
        <v>3528</v>
      </c>
      <c r="AH205" s="21" t="s">
        <v>3631</v>
      </c>
      <c r="AI205" s="2" t="str">
        <f>CONCATENATE("s/",AC205,"/",AG205,"_sv_",D205,"_str_",AH205,"_MLST_",AD205," \{",AC205,"\}/")</f>
        <v>s/Excluded/Lin_sv_Copenhageni_str_LV2806_MLST_17 \{Excluded\}/</v>
      </c>
    </row>
    <row r="206" spans="1:35" x14ac:dyDescent="0.2">
      <c r="A206" s="8" t="s">
        <v>1819</v>
      </c>
      <c r="B206" s="21" t="s">
        <v>1644</v>
      </c>
      <c r="D206" s="2" t="s">
        <v>2540</v>
      </c>
      <c r="E206" s="5"/>
      <c r="F206" s="2" t="s">
        <v>296</v>
      </c>
      <c r="G206" s="2" t="s">
        <v>2616</v>
      </c>
      <c r="H206" s="12" t="s">
        <v>1645</v>
      </c>
      <c r="I206" s="12" t="s">
        <v>1646</v>
      </c>
      <c r="J206" s="12" t="s">
        <v>1647</v>
      </c>
      <c r="K206" s="31">
        <v>4.6172700000000004</v>
      </c>
      <c r="L206" s="32">
        <v>35</v>
      </c>
      <c r="M206" s="12" t="s">
        <v>1648</v>
      </c>
      <c r="N206" s="12">
        <v>162</v>
      </c>
      <c r="O206" s="12" t="s">
        <v>15</v>
      </c>
      <c r="R206" s="2" t="s">
        <v>2672</v>
      </c>
      <c r="V206" s="2" t="s">
        <v>35</v>
      </c>
      <c r="X206" s="2" t="s">
        <v>828</v>
      </c>
      <c r="Z206" s="2" t="s">
        <v>3192</v>
      </c>
      <c r="AB206" s="2" t="s">
        <v>3356</v>
      </c>
      <c r="AC206" s="2" t="s">
        <v>2672</v>
      </c>
      <c r="AD206" s="2">
        <v>17</v>
      </c>
      <c r="AG206" s="2" t="s">
        <v>3528</v>
      </c>
      <c r="AH206" s="21" t="s">
        <v>3605</v>
      </c>
      <c r="AI206" s="2" t="str">
        <f>CONCATENATE("s/",AC206,"/",AG206,"_sv_",D206,"_str_",AH206,"_MLST_",AD206," \{",AC206,"\}/")</f>
        <v>s/SRR714176/Lin_sv_Copenhageni_str_LV2807_MLST_17 \{SRR714176\}/</v>
      </c>
    </row>
    <row r="207" spans="1:35" x14ac:dyDescent="0.2">
      <c r="A207" s="8" t="s">
        <v>1819</v>
      </c>
      <c r="B207" s="21" t="s">
        <v>2217</v>
      </c>
      <c r="D207" s="2" t="s">
        <v>2540</v>
      </c>
      <c r="E207" s="5"/>
      <c r="F207" s="2" t="s">
        <v>296</v>
      </c>
      <c r="G207" s="2" t="s">
        <v>2616</v>
      </c>
      <c r="H207" s="12" t="s">
        <v>2218</v>
      </c>
      <c r="I207" s="12" t="s">
        <v>2219</v>
      </c>
      <c r="J207" s="12" t="s">
        <v>2220</v>
      </c>
      <c r="K207" s="31">
        <v>4.5517200000000004</v>
      </c>
      <c r="L207" s="32">
        <v>35</v>
      </c>
      <c r="M207" s="12" t="s">
        <v>2221</v>
      </c>
      <c r="N207" s="12">
        <v>286</v>
      </c>
      <c r="O207" s="12" t="s">
        <v>15</v>
      </c>
      <c r="R207" s="2" t="s">
        <v>2627</v>
      </c>
      <c r="V207" s="2" t="s">
        <v>35</v>
      </c>
      <c r="X207" s="2" t="s">
        <v>828</v>
      </c>
      <c r="AB207" s="2" t="s">
        <v>3356</v>
      </c>
      <c r="AC207" s="2" t="s">
        <v>2627</v>
      </c>
      <c r="AD207" s="2">
        <v>17</v>
      </c>
      <c r="AG207" s="2" t="s">
        <v>3528</v>
      </c>
      <c r="AH207" s="21" t="s">
        <v>3584</v>
      </c>
      <c r="AI207" s="2" t="str">
        <f>CONCATENATE("s/",AC207,"/",AG207,"_sv_",D207,"_str_",AH207,"_MLST_",AD207," \{",AC207,"\}/")</f>
        <v>s/SRR171594/Lin_sv_Copenhageni_str_LV2811_MLST_17 \{SRR171594\}/</v>
      </c>
    </row>
    <row r="208" spans="1:35" x14ac:dyDescent="0.2">
      <c r="A208" s="8" t="s">
        <v>1819</v>
      </c>
      <c r="B208" s="21" t="s">
        <v>2212</v>
      </c>
      <c r="D208" s="2" t="s">
        <v>2540</v>
      </c>
      <c r="E208" s="5"/>
      <c r="F208" s="2" t="s">
        <v>296</v>
      </c>
      <c r="G208" s="2" t="s">
        <v>2616</v>
      </c>
      <c r="H208" s="12" t="s">
        <v>2213</v>
      </c>
      <c r="I208" s="12" t="s">
        <v>2214</v>
      </c>
      <c r="J208" s="12" t="s">
        <v>2215</v>
      </c>
      <c r="K208" s="31">
        <v>4.5545200000000001</v>
      </c>
      <c r="L208" s="32">
        <v>35</v>
      </c>
      <c r="M208" s="12" t="s">
        <v>2216</v>
      </c>
      <c r="N208" s="12">
        <v>257</v>
      </c>
      <c r="O208" s="12" t="s">
        <v>15</v>
      </c>
      <c r="R208" s="2" t="s">
        <v>2628</v>
      </c>
      <c r="V208" s="2" t="s">
        <v>35</v>
      </c>
      <c r="X208" s="2" t="s">
        <v>828</v>
      </c>
      <c r="AB208" s="2" t="s">
        <v>3356</v>
      </c>
      <c r="AC208" s="2" t="s">
        <v>2628</v>
      </c>
      <c r="AD208" s="2">
        <v>17</v>
      </c>
      <c r="AG208" s="2" t="s">
        <v>3528</v>
      </c>
      <c r="AH208" s="21" t="s">
        <v>3585</v>
      </c>
      <c r="AI208" s="2" t="str">
        <f>CONCATENATE("s/",AC208,"/",AG208,"_sv_",D208,"_str_",AH208,"_MLST_",AD208," \{",AC208,"\}/")</f>
        <v>s/SRR171595/Lin_sv_Copenhageni_str_LV2812_MLST_17 \{SRR171595\}/</v>
      </c>
    </row>
    <row r="209" spans="1:35" x14ac:dyDescent="0.2">
      <c r="A209" s="8" t="s">
        <v>1819</v>
      </c>
      <c r="B209" s="21" t="s">
        <v>1730</v>
      </c>
      <c r="D209" s="2" t="s">
        <v>2540</v>
      </c>
      <c r="E209" s="5"/>
      <c r="F209" s="2" t="s">
        <v>296</v>
      </c>
      <c r="G209" s="2" t="s">
        <v>2616</v>
      </c>
      <c r="H209" s="12" t="s">
        <v>1731</v>
      </c>
      <c r="I209" s="12" t="s">
        <v>1732</v>
      </c>
      <c r="J209" s="12" t="s">
        <v>1733</v>
      </c>
      <c r="K209" s="31">
        <v>4.6368799999999997</v>
      </c>
      <c r="L209" s="32">
        <v>35</v>
      </c>
      <c r="M209" s="12" t="s">
        <v>1734</v>
      </c>
      <c r="N209" s="12">
        <v>137</v>
      </c>
      <c r="O209" s="12" t="s">
        <v>15</v>
      </c>
      <c r="R209" s="2" t="s">
        <v>2673</v>
      </c>
      <c r="V209" s="2" t="s">
        <v>35</v>
      </c>
      <c r="X209" s="2" t="s">
        <v>828</v>
      </c>
      <c r="Z209" s="2" t="s">
        <v>3192</v>
      </c>
      <c r="AB209" s="2" t="s">
        <v>3356</v>
      </c>
      <c r="AC209" s="2" t="s">
        <v>2673</v>
      </c>
      <c r="AD209" s="2">
        <v>17</v>
      </c>
      <c r="AG209" s="2" t="s">
        <v>3528</v>
      </c>
      <c r="AH209" s="21" t="s">
        <v>3606</v>
      </c>
      <c r="AI209" s="2" t="str">
        <f>CONCATENATE("s/",AC209,"/",AG209,"_sv_",D209,"_str_",AH209,"_MLST_",AD209," \{",AC209,"\}/")</f>
        <v>s/SRR714177/Lin_sv_Copenhageni_str_LV2816_MLST_17 \{SRR714177\}/</v>
      </c>
    </row>
    <row r="210" spans="1:35" x14ac:dyDescent="0.2">
      <c r="A210" s="8" t="s">
        <v>1819</v>
      </c>
      <c r="B210" s="21" t="s">
        <v>2207</v>
      </c>
      <c r="D210" s="2" t="s">
        <v>2540</v>
      </c>
      <c r="E210" s="5"/>
      <c r="F210" s="2" t="s">
        <v>296</v>
      </c>
      <c r="G210" s="2" t="s">
        <v>2616</v>
      </c>
      <c r="H210" s="12" t="s">
        <v>2208</v>
      </c>
      <c r="I210" s="12" t="s">
        <v>2209</v>
      </c>
      <c r="J210" s="12" t="s">
        <v>2210</v>
      </c>
      <c r="K210" s="31">
        <v>4.5513500000000002</v>
      </c>
      <c r="L210" s="32">
        <v>35</v>
      </c>
      <c r="M210" s="12" t="s">
        <v>2211</v>
      </c>
      <c r="N210" s="12">
        <v>371</v>
      </c>
      <c r="O210" s="12" t="s">
        <v>15</v>
      </c>
      <c r="Q210" s="2" t="s">
        <v>3339</v>
      </c>
      <c r="V210" s="2" t="s">
        <v>35</v>
      </c>
      <c r="X210" s="2" t="s">
        <v>828</v>
      </c>
      <c r="AA210" s="12" t="s">
        <v>3713</v>
      </c>
      <c r="AB210" s="2" t="s">
        <v>3356</v>
      </c>
      <c r="AC210" s="2" t="s">
        <v>3487</v>
      </c>
      <c r="AD210" s="2">
        <v>17</v>
      </c>
      <c r="AF210" s="2" t="s">
        <v>3446</v>
      </c>
      <c r="AG210" s="2" t="s">
        <v>3528</v>
      </c>
      <c r="AH210" s="21" t="s">
        <v>3634</v>
      </c>
      <c r="AI210" s="2" t="str">
        <f>CONCATENATE("s/",AC210,"/",AG210,"_sv_",D210,"_str_",AH210,"_MLST_",AD210," \{",AC210,"\}/")</f>
        <v>s/Excluded/Lin_sv_Copenhageni_str_LV2825_MLST_17 \{Excluded\}/</v>
      </c>
    </row>
    <row r="211" spans="1:35" x14ac:dyDescent="0.2">
      <c r="A211" s="8" t="s">
        <v>1819</v>
      </c>
      <c r="B211" s="21" t="s">
        <v>2202</v>
      </c>
      <c r="D211" s="2" t="s">
        <v>2540</v>
      </c>
      <c r="E211" s="5"/>
      <c r="F211" s="2" t="s">
        <v>296</v>
      </c>
      <c r="G211" s="2" t="s">
        <v>2616</v>
      </c>
      <c r="H211" s="12" t="s">
        <v>2203</v>
      </c>
      <c r="I211" s="12" t="s">
        <v>2204</v>
      </c>
      <c r="J211" s="12" t="s">
        <v>2205</v>
      </c>
      <c r="K211" s="31">
        <v>4.5448199999999996</v>
      </c>
      <c r="L211" s="32">
        <v>35</v>
      </c>
      <c r="M211" s="12" t="s">
        <v>2206</v>
      </c>
      <c r="N211" s="12">
        <v>376</v>
      </c>
      <c r="O211" s="12" t="s">
        <v>15</v>
      </c>
      <c r="Q211" s="2" t="s">
        <v>3338</v>
      </c>
      <c r="V211" s="2" t="s">
        <v>35</v>
      </c>
      <c r="X211" s="2" t="s">
        <v>828</v>
      </c>
      <c r="AA211" s="12" t="s">
        <v>3713</v>
      </c>
      <c r="AB211" s="2" t="s">
        <v>3356</v>
      </c>
      <c r="AC211" s="2" t="s">
        <v>3487</v>
      </c>
      <c r="AD211" s="2">
        <v>17</v>
      </c>
      <c r="AF211" s="2" t="s">
        <v>3445</v>
      </c>
      <c r="AG211" s="2" t="s">
        <v>3528</v>
      </c>
      <c r="AH211" s="21" t="s">
        <v>3635</v>
      </c>
      <c r="AI211" s="2" t="str">
        <f>CONCATENATE("s/",AC211,"/",AG211,"_sv_",D211,"_str_",AH211,"_MLST_",AD211," \{",AC211,"\}/")</f>
        <v>s/Excluded/Lin_sv_Copenhageni_str_LV2832_MLST_17 \{Excluded\}/</v>
      </c>
    </row>
    <row r="212" spans="1:35" x14ac:dyDescent="0.2">
      <c r="A212" s="8" t="s">
        <v>1819</v>
      </c>
      <c r="B212" s="21" t="s">
        <v>2197</v>
      </c>
      <c r="D212" s="2" t="s">
        <v>2540</v>
      </c>
      <c r="E212" s="5"/>
      <c r="F212" s="2" t="s">
        <v>296</v>
      </c>
      <c r="G212" s="2" t="s">
        <v>2616</v>
      </c>
      <c r="H212" s="12" t="s">
        <v>2198</v>
      </c>
      <c r="I212" s="12" t="s">
        <v>2199</v>
      </c>
      <c r="J212" s="12" t="s">
        <v>2200</v>
      </c>
      <c r="K212" s="31">
        <v>4.5450900000000001</v>
      </c>
      <c r="L212" s="32">
        <v>35</v>
      </c>
      <c r="M212" s="12" t="s">
        <v>2201</v>
      </c>
      <c r="N212" s="12">
        <v>520</v>
      </c>
      <c r="O212" s="12" t="s">
        <v>15</v>
      </c>
      <c r="Q212" s="2" t="s">
        <v>3337</v>
      </c>
      <c r="V212" s="2" t="s">
        <v>35</v>
      </c>
      <c r="X212" s="2" t="s">
        <v>828</v>
      </c>
      <c r="AA212" s="12" t="s">
        <v>3713</v>
      </c>
      <c r="AB212" s="2" t="s">
        <v>3356</v>
      </c>
      <c r="AC212" s="2" t="s">
        <v>3487</v>
      </c>
      <c r="AD212" s="2" t="s">
        <v>13</v>
      </c>
      <c r="AF212" s="2" t="s">
        <v>3444</v>
      </c>
      <c r="AG212" s="2" t="s">
        <v>3528</v>
      </c>
      <c r="AH212" s="21" t="s">
        <v>3636</v>
      </c>
      <c r="AI212" s="2" t="str">
        <f>CONCATENATE("s/",AC212,"/",AG212,"_sv_",D212,"_str_",AH212,"_MLST_",AD212," \{",AC212,"\}/")</f>
        <v>s/Excluded/Lin_sv_Copenhageni_str_LV2840_MLST_- \{Excluded\}/</v>
      </c>
    </row>
    <row r="213" spans="1:35" x14ac:dyDescent="0.2">
      <c r="A213" s="8" t="s">
        <v>1819</v>
      </c>
      <c r="B213" s="21" t="s">
        <v>1598</v>
      </c>
      <c r="D213" s="2" t="s">
        <v>2540</v>
      </c>
      <c r="E213" s="5"/>
      <c r="F213" s="2" t="s">
        <v>296</v>
      </c>
      <c r="G213" s="2" t="s">
        <v>2695</v>
      </c>
      <c r="H213" s="12" t="s">
        <v>1599</v>
      </c>
      <c r="I213" s="12" t="s">
        <v>1600</v>
      </c>
      <c r="J213" s="12" t="s">
        <v>1601</v>
      </c>
      <c r="K213" s="31">
        <v>4.6104099999999999</v>
      </c>
      <c r="L213" s="32">
        <v>35</v>
      </c>
      <c r="M213" s="12" t="s">
        <v>1602</v>
      </c>
      <c r="N213" s="12">
        <v>148</v>
      </c>
      <c r="O213" s="12" t="s">
        <v>15</v>
      </c>
      <c r="R213" s="2" t="s">
        <v>2694</v>
      </c>
      <c r="V213" s="2" t="s">
        <v>35</v>
      </c>
      <c r="X213" s="2" t="s">
        <v>828</v>
      </c>
      <c r="Z213" s="2" t="s">
        <v>3192</v>
      </c>
      <c r="AB213" s="2" t="s">
        <v>3356</v>
      </c>
      <c r="AC213" s="2" t="s">
        <v>2694</v>
      </c>
      <c r="AD213" s="2">
        <v>17</v>
      </c>
      <c r="AG213" s="2" t="s">
        <v>3528</v>
      </c>
      <c r="AH213" s="21" t="s">
        <v>3619</v>
      </c>
      <c r="AI213" s="2" t="str">
        <f>CONCATENATE("s/",AC213,"/",AG213,"_sv_",D213,"_str_",AH213,"_MLST_",AD213," \{",AC213,"\}/")</f>
        <v>s/SRR717873/Lin_sv_Copenhageni_str_LV2841_MLST_17 \{SRR717873\}/</v>
      </c>
    </row>
    <row r="214" spans="1:35" x14ac:dyDescent="0.2">
      <c r="A214" s="8" t="s">
        <v>1819</v>
      </c>
      <c r="B214" s="21" t="s">
        <v>2192</v>
      </c>
      <c r="D214" s="2" t="s">
        <v>2540</v>
      </c>
      <c r="E214" s="5"/>
      <c r="F214" s="2" t="s">
        <v>296</v>
      </c>
      <c r="G214" s="2" t="s">
        <v>2616</v>
      </c>
      <c r="H214" s="12" t="s">
        <v>2193</v>
      </c>
      <c r="I214" s="12" t="s">
        <v>2194</v>
      </c>
      <c r="J214" s="12" t="s">
        <v>2195</v>
      </c>
      <c r="K214" s="31">
        <v>4.5473299999999997</v>
      </c>
      <c r="L214" s="32">
        <v>35</v>
      </c>
      <c r="M214" s="12" t="s">
        <v>2196</v>
      </c>
      <c r="N214" s="12">
        <v>366</v>
      </c>
      <c r="O214" s="12" t="s">
        <v>15</v>
      </c>
      <c r="Q214" s="2" t="s">
        <v>3723</v>
      </c>
      <c r="V214" s="2" t="s">
        <v>35</v>
      </c>
      <c r="X214" s="2" t="s">
        <v>828</v>
      </c>
      <c r="AA214" s="2" t="s">
        <v>3725</v>
      </c>
      <c r="AB214" s="2" t="s">
        <v>3356</v>
      </c>
      <c r="AC214" s="2" t="s">
        <v>3487</v>
      </c>
      <c r="AD214" s="2">
        <v>17</v>
      </c>
      <c r="AG214" s="2" t="s">
        <v>3528</v>
      </c>
      <c r="AH214" s="21" t="s">
        <v>3586</v>
      </c>
      <c r="AI214" s="2" t="str">
        <f>CONCATENATE("s/",AC214,"/",AG214,"_sv_",D214,"_str_",AH214,"_MLST_",AD214," \{",AC214,"\}/")</f>
        <v>s/Excluded/Lin_sv_Copenhageni_str_LV2897_MLST_17 \{Excluded\}/</v>
      </c>
    </row>
    <row r="215" spans="1:35" x14ac:dyDescent="0.2">
      <c r="A215" s="8" t="s">
        <v>1819</v>
      </c>
      <c r="B215" s="21" t="s">
        <v>2187</v>
      </c>
      <c r="D215" s="2" t="s">
        <v>2540</v>
      </c>
      <c r="E215" s="5"/>
      <c r="F215" s="2" t="s">
        <v>296</v>
      </c>
      <c r="G215" s="2" t="s">
        <v>2616</v>
      </c>
      <c r="H215" s="12" t="s">
        <v>2188</v>
      </c>
      <c r="I215" s="12" t="s">
        <v>2189</v>
      </c>
      <c r="J215" s="12" t="s">
        <v>2190</v>
      </c>
      <c r="K215" s="31">
        <v>4.53477</v>
      </c>
      <c r="L215" s="32">
        <v>35</v>
      </c>
      <c r="M215" s="12" t="s">
        <v>2191</v>
      </c>
      <c r="N215" s="12">
        <v>608</v>
      </c>
      <c r="O215" s="12" t="s">
        <v>15</v>
      </c>
      <c r="Q215" s="2" t="s">
        <v>3335</v>
      </c>
      <c r="V215" s="2" t="s">
        <v>35</v>
      </c>
      <c r="X215" s="2" t="s">
        <v>828</v>
      </c>
      <c r="AA215" s="12" t="s">
        <v>3713</v>
      </c>
      <c r="AB215" s="2" t="s">
        <v>3356</v>
      </c>
      <c r="AC215" s="2" t="s">
        <v>3487</v>
      </c>
      <c r="AD215" s="2" t="s">
        <v>13</v>
      </c>
      <c r="AF215" s="2" t="s">
        <v>3443</v>
      </c>
      <c r="AG215" s="2" t="s">
        <v>3528</v>
      </c>
      <c r="AH215" s="21" t="s">
        <v>3638</v>
      </c>
      <c r="AI215" s="2" t="str">
        <f>CONCATENATE("s/",AC215,"/",AG215,"_sv_",D215,"_str_",AH215,"_MLST_",AD215," \{",AC215,"\}/")</f>
        <v>s/Excluded/Lin_sv_Copenhageni_str_LV2908_MLST_- \{Excluded\}/</v>
      </c>
    </row>
    <row r="216" spans="1:35" x14ac:dyDescent="0.2">
      <c r="A216" s="8" t="s">
        <v>1819</v>
      </c>
      <c r="B216" s="21" t="s">
        <v>1654</v>
      </c>
      <c r="D216" s="2" t="s">
        <v>2540</v>
      </c>
      <c r="E216" s="5"/>
      <c r="F216" s="2" t="s">
        <v>296</v>
      </c>
      <c r="G216" s="2" t="s">
        <v>2616</v>
      </c>
      <c r="H216" s="12" t="s">
        <v>1655</v>
      </c>
      <c r="I216" s="12" t="s">
        <v>1656</v>
      </c>
      <c r="J216" s="12" t="s">
        <v>1657</v>
      </c>
      <c r="K216" s="31">
        <v>4.6130899999999997</v>
      </c>
      <c r="L216" s="32">
        <v>35</v>
      </c>
      <c r="M216" s="12" t="s">
        <v>1658</v>
      </c>
      <c r="N216" s="12">
        <v>144</v>
      </c>
      <c r="O216" s="12" t="s">
        <v>15</v>
      </c>
      <c r="R216" s="2" t="s">
        <v>2667</v>
      </c>
      <c r="V216" s="2" t="s">
        <v>35</v>
      </c>
      <c r="X216" s="2" t="s">
        <v>828</v>
      </c>
      <c r="Z216" s="2" t="s">
        <v>3192</v>
      </c>
      <c r="AB216" s="2" t="s">
        <v>3356</v>
      </c>
      <c r="AC216" s="2" t="s">
        <v>2667</v>
      </c>
      <c r="AD216" s="2">
        <v>17</v>
      </c>
      <c r="AG216" s="2" t="s">
        <v>3528</v>
      </c>
      <c r="AH216" s="21" t="s">
        <v>3601</v>
      </c>
      <c r="AI216" s="2" t="str">
        <f>CONCATENATE("s/",AC216,"/",AG216,"_sv_",D216,"_str_",AH216,"_MLST_",AD216," \{",AC216,"\}/")</f>
        <v>s/SRR712963/Lin_sv_Copenhageni_str_LV2919_MLST_17 \{SRR712963\}/</v>
      </c>
    </row>
    <row r="217" spans="1:35" x14ac:dyDescent="0.2">
      <c r="A217" s="8" t="s">
        <v>1819</v>
      </c>
      <c r="B217" s="21" t="s">
        <v>2182</v>
      </c>
      <c r="D217" s="2" t="s">
        <v>2540</v>
      </c>
      <c r="E217" s="5"/>
      <c r="F217" s="2" t="s">
        <v>296</v>
      </c>
      <c r="G217" s="2" t="s">
        <v>2616</v>
      </c>
      <c r="H217" s="12" t="s">
        <v>2183</v>
      </c>
      <c r="I217" s="12" t="s">
        <v>2184</v>
      </c>
      <c r="J217" s="12" t="s">
        <v>2185</v>
      </c>
      <c r="K217" s="31">
        <v>4.54575</v>
      </c>
      <c r="L217" s="32">
        <v>35</v>
      </c>
      <c r="M217" s="12" t="s">
        <v>2186</v>
      </c>
      <c r="N217" s="12">
        <v>534</v>
      </c>
      <c r="O217" s="12" t="s">
        <v>15</v>
      </c>
      <c r="Q217" s="2" t="s">
        <v>3336</v>
      </c>
      <c r="V217" s="2" t="s">
        <v>35</v>
      </c>
      <c r="X217" s="2" t="s">
        <v>828</v>
      </c>
      <c r="AA217" s="12" t="s">
        <v>3713</v>
      </c>
      <c r="AB217" s="2" t="s">
        <v>3356</v>
      </c>
      <c r="AC217" s="2" t="s">
        <v>3487</v>
      </c>
      <c r="AD217" s="2">
        <v>17</v>
      </c>
      <c r="AF217" s="2" t="s">
        <v>3442</v>
      </c>
      <c r="AG217" s="2" t="s">
        <v>3528</v>
      </c>
      <c r="AH217" s="21" t="s">
        <v>3637</v>
      </c>
      <c r="AI217" s="2" t="str">
        <f>CONCATENATE("s/",AC217,"/",AG217,"_sv_",D217,"_str_",AH217,"_MLST_",AD217," \{",AC217,"\}/")</f>
        <v>s/Excluded/Lin_sv_Copenhageni_str_LV2933_MLST_17 \{Excluded\}/</v>
      </c>
    </row>
    <row r="218" spans="1:35" x14ac:dyDescent="0.2">
      <c r="A218" s="8" t="s">
        <v>1819</v>
      </c>
      <c r="B218" s="21" t="s">
        <v>2177</v>
      </c>
      <c r="D218" s="2" t="s">
        <v>2540</v>
      </c>
      <c r="E218" s="5"/>
      <c r="F218" s="2" t="s">
        <v>296</v>
      </c>
      <c r="G218" s="2" t="s">
        <v>2616</v>
      </c>
      <c r="H218" s="12" t="s">
        <v>2178</v>
      </c>
      <c r="I218" s="12" t="s">
        <v>2179</v>
      </c>
      <c r="J218" s="12" t="s">
        <v>2180</v>
      </c>
      <c r="K218" s="31">
        <v>4.5404</v>
      </c>
      <c r="L218" s="32">
        <v>35</v>
      </c>
      <c r="M218" s="12" t="s">
        <v>2181</v>
      </c>
      <c r="N218" s="12">
        <v>433</v>
      </c>
      <c r="O218" s="12" t="s">
        <v>15</v>
      </c>
      <c r="R218" s="2" t="s">
        <v>2629</v>
      </c>
      <c r="V218" s="2" t="s">
        <v>35</v>
      </c>
      <c r="X218" s="2" t="s">
        <v>828</v>
      </c>
      <c r="AA218" s="2" t="s">
        <v>3725</v>
      </c>
      <c r="AB218" s="2" t="s">
        <v>3356</v>
      </c>
      <c r="AC218" s="2" t="s">
        <v>3487</v>
      </c>
      <c r="AD218" s="2">
        <v>17</v>
      </c>
      <c r="AG218" s="2" t="s">
        <v>3528</v>
      </c>
      <c r="AH218" s="21" t="s">
        <v>3587</v>
      </c>
      <c r="AI218" s="2" t="str">
        <f>CONCATENATE("s/",AC218,"/",AG218,"_sv_",D218,"_str_",AH218,"_MLST_",AD218," \{",AC218,"\}/")</f>
        <v>s/Excluded/Lin_sv_Copenhageni_str_LV2948_MLST_17 \{Excluded\}/</v>
      </c>
    </row>
    <row r="219" spans="1:35" x14ac:dyDescent="0.2">
      <c r="A219" s="8" t="s">
        <v>1819</v>
      </c>
      <c r="B219" s="21" t="s">
        <v>2172</v>
      </c>
      <c r="D219" s="2" t="s">
        <v>2540</v>
      </c>
      <c r="E219" s="5"/>
      <c r="F219" s="2" t="s">
        <v>296</v>
      </c>
      <c r="G219" s="2" t="s">
        <v>2626</v>
      </c>
      <c r="H219" s="12" t="s">
        <v>2173</v>
      </c>
      <c r="I219" s="12" t="s">
        <v>2174</v>
      </c>
      <c r="J219" s="12" t="s">
        <v>2175</v>
      </c>
      <c r="K219" s="31">
        <v>4.5439100000000003</v>
      </c>
      <c r="L219" s="32">
        <v>35</v>
      </c>
      <c r="M219" s="12" t="s">
        <v>2176</v>
      </c>
      <c r="N219" s="12">
        <v>417</v>
      </c>
      <c r="O219" s="12" t="s">
        <v>15</v>
      </c>
      <c r="Q219" s="2" t="s">
        <v>3334</v>
      </c>
      <c r="V219" s="2" t="s">
        <v>35</v>
      </c>
      <c r="X219" s="2" t="s">
        <v>828</v>
      </c>
      <c r="AA219" s="12" t="s">
        <v>3713</v>
      </c>
      <c r="AB219" s="2" t="s">
        <v>3356</v>
      </c>
      <c r="AC219" s="2" t="s">
        <v>3487</v>
      </c>
      <c r="AD219" s="2">
        <v>17</v>
      </c>
      <c r="AF219" s="2" t="s">
        <v>3441</v>
      </c>
      <c r="AG219" s="2" t="s">
        <v>3528</v>
      </c>
      <c r="AH219" s="21" t="s">
        <v>3639</v>
      </c>
      <c r="AI219" s="2" t="str">
        <f>CONCATENATE("s/",AC219,"/",AG219,"_sv_",D219,"_str_",AH219,"_MLST_",AD219," \{",AC219,"\}/")</f>
        <v>s/Excluded/Lin_sv_Copenhageni_str_LV2953_MLST_17 \{Excluded\}/</v>
      </c>
    </row>
    <row r="220" spans="1:35" x14ac:dyDescent="0.2">
      <c r="A220" s="8" t="s">
        <v>1819</v>
      </c>
      <c r="B220" s="21" t="s">
        <v>2167</v>
      </c>
      <c r="D220" s="2" t="s">
        <v>2540</v>
      </c>
      <c r="E220" s="5"/>
      <c r="F220" s="2" t="s">
        <v>296</v>
      </c>
      <c r="G220" s="2" t="s">
        <v>2616</v>
      </c>
      <c r="H220" s="12" t="s">
        <v>2168</v>
      </c>
      <c r="I220" s="12" t="s">
        <v>2169</v>
      </c>
      <c r="J220" s="12" t="s">
        <v>2170</v>
      </c>
      <c r="K220" s="31">
        <v>4.53606</v>
      </c>
      <c r="L220" s="32">
        <v>35</v>
      </c>
      <c r="M220" s="12" t="s">
        <v>2171</v>
      </c>
      <c r="N220" s="12">
        <v>297</v>
      </c>
      <c r="O220" s="12" t="s">
        <v>15</v>
      </c>
      <c r="Q220" s="2" t="s">
        <v>3724</v>
      </c>
      <c r="V220" s="2" t="s">
        <v>35</v>
      </c>
      <c r="X220" s="2" t="s">
        <v>828</v>
      </c>
      <c r="AA220" s="2" t="s">
        <v>3725</v>
      </c>
      <c r="AB220" s="2" t="s">
        <v>3356</v>
      </c>
      <c r="AC220" s="2" t="s">
        <v>3487</v>
      </c>
      <c r="AD220" s="2">
        <v>17</v>
      </c>
      <c r="AG220" s="2" t="s">
        <v>3528</v>
      </c>
      <c r="AH220" s="21" t="s">
        <v>3588</v>
      </c>
      <c r="AI220" s="2" t="str">
        <f>CONCATENATE("s/",AC220,"/",AG220,"_sv_",D220,"_str_",AH220,"_MLST_",AD220," \{",AC220,"\}/")</f>
        <v>s/Excluded/Lin_sv_Copenhageni_str_LV2958_MLST_17 \{Excluded\}/</v>
      </c>
    </row>
    <row r="221" spans="1:35" x14ac:dyDescent="0.2">
      <c r="A221" s="8" t="s">
        <v>1819</v>
      </c>
      <c r="B221" s="21" t="s">
        <v>2162</v>
      </c>
      <c r="D221" s="2" t="s">
        <v>2540</v>
      </c>
      <c r="E221" s="5"/>
      <c r="F221" s="2" t="s">
        <v>296</v>
      </c>
      <c r="G221" s="2" t="s">
        <v>2631</v>
      </c>
      <c r="H221" s="12" t="s">
        <v>2163</v>
      </c>
      <c r="I221" s="12" t="s">
        <v>2164</v>
      </c>
      <c r="J221" s="12" t="s">
        <v>2165</v>
      </c>
      <c r="K221" s="31">
        <v>4.5517700000000003</v>
      </c>
      <c r="L221" s="32">
        <v>35</v>
      </c>
      <c r="M221" s="12" t="s">
        <v>2166</v>
      </c>
      <c r="N221" s="12">
        <v>303</v>
      </c>
      <c r="O221" s="12" t="s">
        <v>15</v>
      </c>
      <c r="R221" s="2" t="s">
        <v>2630</v>
      </c>
      <c r="V221" s="2" t="s">
        <v>35</v>
      </c>
      <c r="X221" s="2" t="s">
        <v>828</v>
      </c>
      <c r="AB221" s="2" t="s">
        <v>3356</v>
      </c>
      <c r="AC221" s="2" t="s">
        <v>2630</v>
      </c>
      <c r="AD221" s="2">
        <v>17</v>
      </c>
      <c r="AG221" s="2" t="s">
        <v>3528</v>
      </c>
      <c r="AH221" s="21" t="s">
        <v>3589</v>
      </c>
      <c r="AI221" s="2" t="str">
        <f>CONCATENATE("s/",AC221,"/",AG221,"_sv_",D221,"_str_",AH221,"_MLST_",AD221," \{",AC221,"\}/")</f>
        <v>s/SRR171605/Lin_sv_Copenhageni_str_LV2959_MLST_17 \{SRR171605\}/</v>
      </c>
    </row>
    <row r="222" spans="1:35" x14ac:dyDescent="0.2">
      <c r="A222" s="8" t="s">
        <v>1819</v>
      </c>
      <c r="B222" s="21" t="s">
        <v>2157</v>
      </c>
      <c r="D222" s="2" t="s">
        <v>2540</v>
      </c>
      <c r="E222" s="5"/>
      <c r="F222" s="2" t="s">
        <v>296</v>
      </c>
      <c r="G222" s="2" t="s">
        <v>2616</v>
      </c>
      <c r="H222" s="12" t="s">
        <v>2158</v>
      </c>
      <c r="I222" s="12" t="s">
        <v>2159</v>
      </c>
      <c r="J222" s="12" t="s">
        <v>2160</v>
      </c>
      <c r="K222" s="31">
        <v>4.5490700000000004</v>
      </c>
      <c r="L222" s="32">
        <v>35</v>
      </c>
      <c r="M222" s="12" t="s">
        <v>2161</v>
      </c>
      <c r="N222" s="12">
        <v>281</v>
      </c>
      <c r="O222" s="12" t="s">
        <v>15</v>
      </c>
      <c r="R222" s="2" t="s">
        <v>2633</v>
      </c>
      <c r="V222" s="2" t="s">
        <v>35</v>
      </c>
      <c r="X222" s="2" t="s">
        <v>828</v>
      </c>
      <c r="AB222" s="2" t="s">
        <v>3356</v>
      </c>
      <c r="AC222" s="2" t="s">
        <v>2633</v>
      </c>
      <c r="AD222" s="2">
        <v>17</v>
      </c>
      <c r="AG222" s="2" t="s">
        <v>3528</v>
      </c>
      <c r="AH222" s="21" t="s">
        <v>3591</v>
      </c>
      <c r="AI222" s="2" t="str">
        <f>CONCATENATE("s/",AC222,"/",AG222,"_sv_",D222,"_str_",AH222,"_MLST_",AD222," \{",AC222,"\}/")</f>
        <v>s/SRR171607/Lin_sv_Copenhageni_str_LV2973_MLST_17 \{SRR171607\}/</v>
      </c>
    </row>
    <row r="223" spans="1:35" x14ac:dyDescent="0.2">
      <c r="A223" s="8" t="s">
        <v>1819</v>
      </c>
      <c r="B223" s="21" t="s">
        <v>1735</v>
      </c>
      <c r="D223" s="2" t="s">
        <v>2540</v>
      </c>
      <c r="E223" s="5"/>
      <c r="F223" s="2" t="s">
        <v>296</v>
      </c>
      <c r="G223" s="2" t="s">
        <v>2616</v>
      </c>
      <c r="H223" s="12" t="s">
        <v>1736</v>
      </c>
      <c r="I223" s="12" t="s">
        <v>1737</v>
      </c>
      <c r="J223" s="12" t="s">
        <v>1738</v>
      </c>
      <c r="K223" s="31">
        <v>4.59795</v>
      </c>
      <c r="L223" s="32">
        <v>35</v>
      </c>
      <c r="M223" s="12" t="s">
        <v>1739</v>
      </c>
      <c r="N223" s="12">
        <v>133</v>
      </c>
      <c r="O223" s="12" t="s">
        <v>15</v>
      </c>
      <c r="R223" s="2" t="s">
        <v>2668</v>
      </c>
      <c r="V223" s="2" t="s">
        <v>35</v>
      </c>
      <c r="X223" s="2" t="s">
        <v>828</v>
      </c>
      <c r="Z223" s="2" t="s">
        <v>3192</v>
      </c>
      <c r="AB223" s="2" t="s">
        <v>3356</v>
      </c>
      <c r="AC223" s="2" t="s">
        <v>2668</v>
      </c>
      <c r="AD223" s="2">
        <v>17</v>
      </c>
      <c r="AG223" s="2" t="s">
        <v>3528</v>
      </c>
      <c r="AH223" s="21" t="s">
        <v>3602</v>
      </c>
      <c r="AI223" s="2" t="str">
        <f>CONCATENATE("s/",AC223,"/",AG223,"_sv_",D223,"_str_",AH223,"_MLST_",AD223," \{",AC223,"\}/")</f>
        <v>s/SRR712964/Lin_sv_Copenhageni_str_LV3076_MLST_17 \{SRR712964\}/</v>
      </c>
    </row>
    <row r="224" spans="1:35" x14ac:dyDescent="0.2">
      <c r="A224" s="8" t="s">
        <v>1819</v>
      </c>
      <c r="B224" s="21" t="s">
        <v>2152</v>
      </c>
      <c r="D224" s="2" t="s">
        <v>2540</v>
      </c>
      <c r="E224" s="5"/>
      <c r="F224" s="2" t="s">
        <v>296</v>
      </c>
      <c r="G224" s="2" t="s">
        <v>2616</v>
      </c>
      <c r="H224" s="12" t="s">
        <v>2153</v>
      </c>
      <c r="I224" s="12" t="s">
        <v>2154</v>
      </c>
      <c r="J224" s="12" t="s">
        <v>2155</v>
      </c>
      <c r="K224" s="31">
        <v>4.5486300000000002</v>
      </c>
      <c r="L224" s="32">
        <v>35</v>
      </c>
      <c r="M224" s="12" t="s">
        <v>2156</v>
      </c>
      <c r="N224" s="12">
        <v>316</v>
      </c>
      <c r="O224" s="12" t="s">
        <v>15</v>
      </c>
      <c r="R224" s="2" t="s">
        <v>2632</v>
      </c>
      <c r="V224" s="2" t="s">
        <v>35</v>
      </c>
      <c r="X224" s="2" t="s">
        <v>828</v>
      </c>
      <c r="AB224" s="2" t="s">
        <v>3356</v>
      </c>
      <c r="AC224" s="2" t="s">
        <v>2632</v>
      </c>
      <c r="AD224" s="2">
        <v>17</v>
      </c>
      <c r="AG224" s="2" t="s">
        <v>3528</v>
      </c>
      <c r="AH224" s="21" t="s">
        <v>3590</v>
      </c>
      <c r="AI224" s="2" t="str">
        <f>CONCATENATE("s/",AC224,"/",AG224,"_sv_",D224,"_str_",AH224,"_MLST_",AD224," \{",AC224,"\}/")</f>
        <v>s/SRR171606/Lin_sv_Copenhageni_str_LV3086_MLST_17 \{SRR171606\}/</v>
      </c>
    </row>
    <row r="225" spans="1:35" x14ac:dyDescent="0.2">
      <c r="A225" s="8" t="s">
        <v>1819</v>
      </c>
      <c r="B225" s="21" t="s">
        <v>2147</v>
      </c>
      <c r="D225" s="2" t="s">
        <v>2540</v>
      </c>
      <c r="E225" s="5"/>
      <c r="F225" s="2" t="s">
        <v>296</v>
      </c>
      <c r="G225" s="2" t="s">
        <v>2616</v>
      </c>
      <c r="H225" s="12" t="s">
        <v>2148</v>
      </c>
      <c r="I225" s="12" t="s">
        <v>2149</v>
      </c>
      <c r="J225" s="12" t="s">
        <v>2150</v>
      </c>
      <c r="K225" s="31">
        <v>4.5468999999999999</v>
      </c>
      <c r="L225" s="32">
        <v>35</v>
      </c>
      <c r="M225" s="12" t="s">
        <v>2151</v>
      </c>
      <c r="N225" s="12">
        <v>351</v>
      </c>
      <c r="O225" s="12" t="s">
        <v>15</v>
      </c>
      <c r="Q225" s="2" t="s">
        <v>3333</v>
      </c>
      <c r="V225" s="2" t="s">
        <v>35</v>
      </c>
      <c r="X225" s="2" t="s">
        <v>828</v>
      </c>
      <c r="AA225" s="12" t="s">
        <v>3713</v>
      </c>
      <c r="AB225" s="2" t="s">
        <v>3356</v>
      </c>
      <c r="AC225" s="2" t="s">
        <v>3487</v>
      </c>
      <c r="AD225" s="2">
        <v>17</v>
      </c>
      <c r="AF225" s="2" t="s">
        <v>3440</v>
      </c>
      <c r="AG225" s="2" t="s">
        <v>3528</v>
      </c>
      <c r="AH225" s="21" t="s">
        <v>3640</v>
      </c>
      <c r="AI225" s="2" t="str">
        <f>CONCATENATE("s/",AC225,"/",AG225,"_sv_",D225,"_str_",AH225,"_MLST_",AD225," \{",AC225,"\}/")</f>
        <v>s/Excluded/Lin_sv_Copenhageni_str_LV3094_MLST_17 \{Excluded\}/</v>
      </c>
    </row>
    <row r="226" spans="1:35" x14ac:dyDescent="0.2">
      <c r="A226" s="8" t="s">
        <v>1819</v>
      </c>
      <c r="B226" s="21" t="s">
        <v>2142</v>
      </c>
      <c r="D226" s="2" t="s">
        <v>2540</v>
      </c>
      <c r="E226" s="5"/>
      <c r="F226" s="2" t="s">
        <v>296</v>
      </c>
      <c r="G226" s="2" t="s">
        <v>2616</v>
      </c>
      <c r="H226" s="12" t="s">
        <v>2143</v>
      </c>
      <c r="I226" s="12" t="s">
        <v>2144</v>
      </c>
      <c r="J226" s="12" t="s">
        <v>2145</v>
      </c>
      <c r="K226" s="31">
        <v>4.5543800000000001</v>
      </c>
      <c r="L226" s="32">
        <v>35</v>
      </c>
      <c r="M226" s="12" t="s">
        <v>2146</v>
      </c>
      <c r="N226" s="12">
        <v>291</v>
      </c>
      <c r="O226" s="12" t="s">
        <v>15</v>
      </c>
      <c r="R226" s="2" t="s">
        <v>2634</v>
      </c>
      <c r="V226" s="2" t="s">
        <v>35</v>
      </c>
      <c r="X226" s="2" t="s">
        <v>828</v>
      </c>
      <c r="AB226" s="2" t="s">
        <v>3356</v>
      </c>
      <c r="AC226" s="2" t="s">
        <v>2634</v>
      </c>
      <c r="AD226" s="2">
        <v>17</v>
      </c>
      <c r="AG226" s="2" t="s">
        <v>3528</v>
      </c>
      <c r="AH226" s="21" t="s">
        <v>3592</v>
      </c>
      <c r="AI226" s="2" t="str">
        <f>CONCATENATE("s/",AC226,"/",AG226,"_sv_",D226,"_str_",AH226,"_MLST_",AD226," \{",AC226,"\}/")</f>
        <v>s/SRR171609/Lin_sv_Copenhageni_str_LV3096_MLST_17 \{SRR171609\}/</v>
      </c>
    </row>
    <row r="227" spans="1:35" x14ac:dyDescent="0.2">
      <c r="A227" s="8" t="s">
        <v>1819</v>
      </c>
      <c r="B227" s="21" t="s">
        <v>1740</v>
      </c>
      <c r="D227" s="2" t="s">
        <v>2540</v>
      </c>
      <c r="E227" s="5"/>
      <c r="F227" s="2" t="s">
        <v>296</v>
      </c>
      <c r="G227" s="2" t="s">
        <v>2616</v>
      </c>
      <c r="H227" s="12" t="s">
        <v>1741</v>
      </c>
      <c r="I227" s="12" t="s">
        <v>1742</v>
      </c>
      <c r="J227" s="12" t="s">
        <v>1743</v>
      </c>
      <c r="K227" s="31">
        <v>4.6329599999999997</v>
      </c>
      <c r="L227" s="32">
        <v>35</v>
      </c>
      <c r="M227" s="12" t="s">
        <v>1744</v>
      </c>
      <c r="N227" s="12">
        <v>165</v>
      </c>
      <c r="O227" s="12" t="s">
        <v>15</v>
      </c>
      <c r="R227" s="2" t="s">
        <v>2689</v>
      </c>
      <c r="V227" s="2" t="s">
        <v>35</v>
      </c>
      <c r="X227" s="2" t="s">
        <v>828</v>
      </c>
      <c r="Z227" s="2" t="s">
        <v>3192</v>
      </c>
      <c r="AB227" s="2" t="s">
        <v>3356</v>
      </c>
      <c r="AC227" s="2" t="s">
        <v>2689</v>
      </c>
      <c r="AD227" s="2">
        <v>17</v>
      </c>
      <c r="AG227" s="2" t="s">
        <v>3528</v>
      </c>
      <c r="AH227" s="21" t="s">
        <v>3617</v>
      </c>
      <c r="AI227" s="2" t="str">
        <f>CONCATENATE("s/",AC227,"/",AG227,"_sv_",D227,"_str_",AH227,"_MLST_",AD227," \{",AC227,"\}/")</f>
        <v>s/SRR717628/Lin_sv_Copenhageni_str_LV3213_MLST_17 \{SRR717628\}/</v>
      </c>
    </row>
    <row r="228" spans="1:35" x14ac:dyDescent="0.2">
      <c r="A228" s="8" t="s">
        <v>1819</v>
      </c>
      <c r="B228" s="21" t="s">
        <v>2137</v>
      </c>
      <c r="D228" s="2" t="s">
        <v>2540</v>
      </c>
      <c r="E228" s="5"/>
      <c r="F228" s="2" t="s">
        <v>296</v>
      </c>
      <c r="G228" s="2" t="s">
        <v>2616</v>
      </c>
      <c r="H228" s="12" t="s">
        <v>2138</v>
      </c>
      <c r="I228" s="12" t="s">
        <v>2139</v>
      </c>
      <c r="J228" s="12" t="s">
        <v>2140</v>
      </c>
      <c r="K228" s="31">
        <v>4.5140500000000001</v>
      </c>
      <c r="L228" s="32">
        <v>35</v>
      </c>
      <c r="M228" s="12" t="s">
        <v>2141</v>
      </c>
      <c r="N228" s="12">
        <v>1355</v>
      </c>
      <c r="O228" s="12" t="s">
        <v>15</v>
      </c>
      <c r="Q228" s="2" t="s">
        <v>3332</v>
      </c>
      <c r="V228" s="2" t="s">
        <v>35</v>
      </c>
      <c r="X228" s="2" t="s">
        <v>828</v>
      </c>
      <c r="AA228" s="12" t="s">
        <v>3713</v>
      </c>
      <c r="AB228" s="2" t="s">
        <v>3356</v>
      </c>
      <c r="AC228" s="2" t="s">
        <v>3487</v>
      </c>
      <c r="AD228" s="2" t="s">
        <v>13</v>
      </c>
      <c r="AF228" s="2" t="s">
        <v>3439</v>
      </c>
      <c r="AG228" s="2" t="s">
        <v>3528</v>
      </c>
      <c r="AH228" s="21" t="s">
        <v>3641</v>
      </c>
      <c r="AI228" s="2" t="str">
        <f>CONCATENATE("s/",AC228,"/",AG228,"_sv_",D228,"_str_",AH228,"_MLST_",AD228," \{",AC228,"\}/")</f>
        <v>s/Excluded/Lin_sv_Copenhageni_str_LV3244_MLST_- \{Excluded\}/</v>
      </c>
    </row>
    <row r="229" spans="1:35" x14ac:dyDescent="0.2">
      <c r="A229" s="8" t="s">
        <v>1819</v>
      </c>
      <c r="B229" s="21" t="s">
        <v>2132</v>
      </c>
      <c r="D229" s="2" t="s">
        <v>2540</v>
      </c>
      <c r="E229" s="5"/>
      <c r="F229" s="2" t="s">
        <v>296</v>
      </c>
      <c r="G229" s="2" t="s">
        <v>2616</v>
      </c>
      <c r="H229" s="12" t="s">
        <v>2133</v>
      </c>
      <c r="I229" s="12" t="s">
        <v>2134</v>
      </c>
      <c r="J229" s="12" t="s">
        <v>2135</v>
      </c>
      <c r="K229" s="31">
        <v>4.5539500000000004</v>
      </c>
      <c r="L229" s="32">
        <v>35</v>
      </c>
      <c r="M229" s="12" t="s">
        <v>2136</v>
      </c>
      <c r="N229" s="12">
        <v>248</v>
      </c>
      <c r="O229" s="12" t="s">
        <v>15</v>
      </c>
      <c r="R229" s="2" t="s">
        <v>2635</v>
      </c>
      <c r="V229" s="2" t="s">
        <v>35</v>
      </c>
      <c r="X229" s="2" t="s">
        <v>828</v>
      </c>
      <c r="AB229" s="2" t="s">
        <v>3356</v>
      </c>
      <c r="AC229" s="2" t="s">
        <v>2635</v>
      </c>
      <c r="AD229" s="2">
        <v>17</v>
      </c>
      <c r="AG229" s="2" t="s">
        <v>3528</v>
      </c>
      <c r="AH229" s="21" t="s">
        <v>3593</v>
      </c>
      <c r="AI229" s="2" t="str">
        <f>CONCATENATE("s/",AC229,"/",AG229,"_sv_",D229,"_str_",AH229,"_MLST_",AD229," \{",AC229,"\}/")</f>
        <v>s/SRR171611/Lin_sv_Copenhageni_str_LV3323_MLST_17 \{SRR171611\}/</v>
      </c>
    </row>
    <row r="230" spans="1:35" x14ac:dyDescent="0.2">
      <c r="A230" s="8" t="s">
        <v>1819</v>
      </c>
      <c r="B230" s="21" t="s">
        <v>2127</v>
      </c>
      <c r="D230" s="2" t="s">
        <v>2540</v>
      </c>
      <c r="E230" s="5"/>
      <c r="F230" s="2" t="s">
        <v>296</v>
      </c>
      <c r="G230" s="2" t="s">
        <v>2616</v>
      </c>
      <c r="H230" s="12" t="s">
        <v>2128</v>
      </c>
      <c r="I230" s="12" t="s">
        <v>2129</v>
      </c>
      <c r="J230" s="12" t="s">
        <v>2130</v>
      </c>
      <c r="K230" s="31">
        <v>4.5472799999999998</v>
      </c>
      <c r="L230" s="32">
        <v>35</v>
      </c>
      <c r="M230" s="12" t="s">
        <v>2131</v>
      </c>
      <c r="N230" s="12">
        <v>368</v>
      </c>
      <c r="O230" s="12" t="s">
        <v>15</v>
      </c>
      <c r="Q230" s="2" t="s">
        <v>3331</v>
      </c>
      <c r="V230" s="2" t="s">
        <v>35</v>
      </c>
      <c r="X230" s="2" t="s">
        <v>828</v>
      </c>
      <c r="AA230" s="12" t="s">
        <v>3713</v>
      </c>
      <c r="AB230" s="2" t="s">
        <v>3356</v>
      </c>
      <c r="AC230" s="2" t="s">
        <v>3487</v>
      </c>
      <c r="AD230" s="2">
        <v>17</v>
      </c>
      <c r="AF230" s="2" t="s">
        <v>3438</v>
      </c>
      <c r="AG230" s="2" t="s">
        <v>3528</v>
      </c>
      <c r="AH230" s="21" t="s">
        <v>3642</v>
      </c>
      <c r="AI230" s="2" t="str">
        <f>CONCATENATE("s/",AC230,"/",AG230,"_sv_",D230,"_str_",AH230,"_MLST_",AD230," \{",AC230,"\}/")</f>
        <v>s/Excluded/Lin_sv_Copenhageni_str_LV3373_MLST_17 \{Excluded\}/</v>
      </c>
    </row>
    <row r="231" spans="1:35" x14ac:dyDescent="0.2">
      <c r="A231" s="3" t="s">
        <v>1819</v>
      </c>
      <c r="B231" s="21" t="s">
        <v>1552</v>
      </c>
      <c r="D231" s="2" t="s">
        <v>2540</v>
      </c>
      <c r="E231" s="5"/>
      <c r="F231" s="2" t="s">
        <v>296</v>
      </c>
      <c r="G231" s="2" t="s">
        <v>2616</v>
      </c>
      <c r="H231" s="2" t="s">
        <v>2698</v>
      </c>
      <c r="I231" s="2" t="s">
        <v>1553</v>
      </c>
      <c r="J231" s="2" t="s">
        <v>2699</v>
      </c>
      <c r="K231" s="17">
        <v>4.5999999999999996</v>
      </c>
      <c r="L231" s="33">
        <v>35</v>
      </c>
      <c r="M231" s="2" t="s">
        <v>1554</v>
      </c>
      <c r="N231" s="2">
        <v>140</v>
      </c>
      <c r="O231" s="12" t="s">
        <v>15</v>
      </c>
      <c r="R231" s="2" t="s">
        <v>2697</v>
      </c>
      <c r="V231" s="2" t="s">
        <v>35</v>
      </c>
      <c r="X231" s="2" t="s">
        <v>828</v>
      </c>
      <c r="Z231" s="2" t="s">
        <v>3192</v>
      </c>
      <c r="AB231" s="2" t="s">
        <v>3356</v>
      </c>
      <c r="AC231" s="2" t="s">
        <v>2697</v>
      </c>
      <c r="AD231" s="2">
        <v>17</v>
      </c>
      <c r="AG231" s="2" t="s">
        <v>3528</v>
      </c>
      <c r="AH231" s="21" t="s">
        <v>3621</v>
      </c>
      <c r="AI231" s="2" t="str">
        <f>CONCATENATE("s/",AC231,"/",AG231,"_sv_",D231,"_str_",AH231,"_MLST_",AD231," \{",AC231,"\}/")</f>
        <v>s/SRR717875/Lin_sv_Copenhageni_str_LV3409_MLST_17 \{SRR717875\}/</v>
      </c>
    </row>
    <row r="232" spans="1:35" x14ac:dyDescent="0.2">
      <c r="A232" s="8" t="s">
        <v>1819</v>
      </c>
      <c r="B232" s="21" t="s">
        <v>1334</v>
      </c>
      <c r="D232" s="2" t="s">
        <v>2540</v>
      </c>
      <c r="E232" s="5"/>
      <c r="F232" s="2" t="s">
        <v>296</v>
      </c>
      <c r="G232" s="2" t="s">
        <v>2616</v>
      </c>
      <c r="H232" s="12" t="s">
        <v>1335</v>
      </c>
      <c r="I232" s="12" t="s">
        <v>1336</v>
      </c>
      <c r="J232" s="12" t="s">
        <v>1337</v>
      </c>
      <c r="K232" s="31">
        <v>4.8571400000000002</v>
      </c>
      <c r="L232" s="32">
        <v>34.9</v>
      </c>
      <c r="M232" s="12" t="s">
        <v>1338</v>
      </c>
      <c r="N232" s="12">
        <v>542</v>
      </c>
      <c r="O232" s="12" t="s">
        <v>15</v>
      </c>
      <c r="Q232" s="12" t="s">
        <v>3225</v>
      </c>
      <c r="R232" s="2" t="s">
        <v>2706</v>
      </c>
      <c r="V232" s="2" t="s">
        <v>35</v>
      </c>
      <c r="X232" s="2" t="s">
        <v>828</v>
      </c>
      <c r="AB232" s="2" t="s">
        <v>3356</v>
      </c>
      <c r="AC232" s="2" t="s">
        <v>2706</v>
      </c>
      <c r="AD232" s="2">
        <v>17</v>
      </c>
      <c r="AG232" s="2" t="s">
        <v>3528</v>
      </c>
      <c r="AH232" s="21" t="s">
        <v>3627</v>
      </c>
      <c r="AI232" s="2" t="str">
        <f>CONCATENATE("s/",AC232,"/",AG232,"_sv_",D232,"_str_",AH232,"_MLST_",AD232," \{",AC232,"\}/")</f>
        <v>s/SRR765670/Lin_sv_Copenhageni_str_LV3726_MLST_17 \{SRR765670\}/</v>
      </c>
    </row>
    <row r="233" spans="1:35" x14ac:dyDescent="0.2">
      <c r="A233" s="8" t="s">
        <v>1819</v>
      </c>
      <c r="B233" s="21" t="s">
        <v>2122</v>
      </c>
      <c r="D233" s="2" t="s">
        <v>2540</v>
      </c>
      <c r="E233" s="5"/>
      <c r="F233" s="2" t="s">
        <v>296</v>
      </c>
      <c r="G233" s="2" t="s">
        <v>2616</v>
      </c>
      <c r="H233" s="12" t="s">
        <v>2123</v>
      </c>
      <c r="I233" s="12" t="s">
        <v>2124</v>
      </c>
      <c r="J233" s="12" t="s">
        <v>2125</v>
      </c>
      <c r="K233" s="31">
        <v>4.5490399999999998</v>
      </c>
      <c r="L233" s="32">
        <v>35</v>
      </c>
      <c r="M233" s="12" t="s">
        <v>2126</v>
      </c>
      <c r="N233" s="12">
        <v>365</v>
      </c>
      <c r="O233" s="12" t="s">
        <v>15</v>
      </c>
      <c r="Q233" s="2" t="s">
        <v>3330</v>
      </c>
      <c r="V233" s="2" t="s">
        <v>35</v>
      </c>
      <c r="X233" s="2" t="s">
        <v>828</v>
      </c>
      <c r="AA233" s="12" t="s">
        <v>3713</v>
      </c>
      <c r="AB233" s="2" t="s">
        <v>3356</v>
      </c>
      <c r="AC233" s="2" t="s">
        <v>3487</v>
      </c>
      <c r="AD233" s="2">
        <v>17</v>
      </c>
      <c r="AF233" s="2" t="s">
        <v>3437</v>
      </c>
      <c r="AG233" s="2" t="s">
        <v>3528</v>
      </c>
      <c r="AH233" s="21" t="s">
        <v>3643</v>
      </c>
      <c r="AI233" s="2" t="str">
        <f>CONCATENATE("s/",AC233,"/",AG233,"_sv_",D233,"_str_",AH233,"_MLST_",AD233," \{",AC233,"\}/")</f>
        <v>s/Excluded/Lin_sv_Copenhageni_str_LV3737_MLST_17 \{Excluded\}/</v>
      </c>
    </row>
    <row r="234" spans="1:35" x14ac:dyDescent="0.2">
      <c r="A234" s="8" t="s">
        <v>1819</v>
      </c>
      <c r="B234" s="21" t="s">
        <v>2117</v>
      </c>
      <c r="D234" s="2" t="s">
        <v>2540</v>
      </c>
      <c r="E234" s="5"/>
      <c r="F234" s="2" t="s">
        <v>296</v>
      </c>
      <c r="G234" s="2" t="s">
        <v>2616</v>
      </c>
      <c r="H234" s="12" t="s">
        <v>2118</v>
      </c>
      <c r="I234" s="12" t="s">
        <v>2119</v>
      </c>
      <c r="J234" s="12" t="s">
        <v>2120</v>
      </c>
      <c r="K234" s="31">
        <v>4.5463199999999997</v>
      </c>
      <c r="L234" s="32">
        <v>35</v>
      </c>
      <c r="M234" s="12" t="s">
        <v>2121</v>
      </c>
      <c r="N234" s="12">
        <v>396</v>
      </c>
      <c r="O234" s="12" t="s">
        <v>15</v>
      </c>
      <c r="Q234" s="2" t="s">
        <v>3329</v>
      </c>
      <c r="V234" s="2" t="s">
        <v>35</v>
      </c>
      <c r="X234" s="2" t="s">
        <v>828</v>
      </c>
      <c r="AA234" s="12" t="s">
        <v>3713</v>
      </c>
      <c r="AB234" s="2" t="s">
        <v>3356</v>
      </c>
      <c r="AC234" s="2" t="s">
        <v>3487</v>
      </c>
      <c r="AD234" s="2">
        <v>17</v>
      </c>
      <c r="AF234" s="2" t="s">
        <v>3436</v>
      </c>
      <c r="AG234" s="2" t="s">
        <v>3528</v>
      </c>
      <c r="AH234" s="21" t="s">
        <v>3644</v>
      </c>
      <c r="AI234" s="2" t="str">
        <f>CONCATENATE("s/",AC234,"/",AG234,"_sv_",D234,"_str_",AH234,"_MLST_",AD234," \{",AC234,"\}/")</f>
        <v>s/Excluded/Lin_sv_Copenhageni_str_LV3738_MLST_17 \{Excluded\}/</v>
      </c>
    </row>
    <row r="235" spans="1:35" x14ac:dyDescent="0.2">
      <c r="A235" s="8" t="s">
        <v>1819</v>
      </c>
      <c r="B235" s="21" t="s">
        <v>2112</v>
      </c>
      <c r="D235" s="2" t="s">
        <v>2540</v>
      </c>
      <c r="E235" s="5"/>
      <c r="F235" s="2" t="s">
        <v>296</v>
      </c>
      <c r="G235" s="2" t="s">
        <v>2616</v>
      </c>
      <c r="H235" s="12" t="s">
        <v>2113</v>
      </c>
      <c r="I235" s="12" t="s">
        <v>2114</v>
      </c>
      <c r="J235" s="12" t="s">
        <v>2115</v>
      </c>
      <c r="K235" s="31">
        <v>4.5447300000000004</v>
      </c>
      <c r="L235" s="32">
        <v>35</v>
      </c>
      <c r="M235" s="12" t="s">
        <v>2116</v>
      </c>
      <c r="N235" s="12">
        <v>380</v>
      </c>
      <c r="O235" s="12" t="s">
        <v>15</v>
      </c>
      <c r="Q235" s="2" t="s">
        <v>3726</v>
      </c>
      <c r="V235" s="2" t="s">
        <v>35</v>
      </c>
      <c r="X235" s="2" t="s">
        <v>828</v>
      </c>
      <c r="AA235" s="2" t="s">
        <v>3725</v>
      </c>
      <c r="AB235" s="2" t="s">
        <v>3356</v>
      </c>
      <c r="AC235" s="2" t="s">
        <v>3487</v>
      </c>
      <c r="AD235" s="2">
        <v>17</v>
      </c>
      <c r="AG235" s="2" t="s">
        <v>3528</v>
      </c>
      <c r="AH235" s="21" t="s">
        <v>3594</v>
      </c>
      <c r="AI235" s="2" t="str">
        <f>CONCATENATE("s/",AC235,"/",AG235,"_sv_",D235,"_str_",AH235,"_MLST_",AD235," \{",AC235,"\}/")</f>
        <v>s/Excluded/Lin_sv_Copenhageni_str_LV3834_MLST_17 \{Excluded\}/</v>
      </c>
    </row>
    <row r="236" spans="1:35" x14ac:dyDescent="0.2">
      <c r="A236" s="8" t="s">
        <v>1819</v>
      </c>
      <c r="B236" s="21" t="s">
        <v>2107</v>
      </c>
      <c r="D236" s="2" t="s">
        <v>2540</v>
      </c>
      <c r="E236" s="5"/>
      <c r="F236" s="2" t="s">
        <v>296</v>
      </c>
      <c r="G236" s="2" t="s">
        <v>2616</v>
      </c>
      <c r="H236" s="12" t="s">
        <v>2108</v>
      </c>
      <c r="I236" s="12" t="s">
        <v>2109</v>
      </c>
      <c r="J236" s="12" t="s">
        <v>2110</v>
      </c>
      <c r="K236" s="31">
        <v>4.5522299999999998</v>
      </c>
      <c r="L236" s="32">
        <v>35</v>
      </c>
      <c r="M236" s="12" t="s">
        <v>2111</v>
      </c>
      <c r="N236" s="12">
        <v>263</v>
      </c>
      <c r="O236" s="12" t="s">
        <v>15</v>
      </c>
      <c r="R236" s="2" t="s">
        <v>2636</v>
      </c>
      <c r="V236" s="2" t="s">
        <v>35</v>
      </c>
      <c r="X236" s="2" t="s">
        <v>828</v>
      </c>
      <c r="AB236" s="2" t="s">
        <v>3356</v>
      </c>
      <c r="AC236" s="2" t="s">
        <v>2636</v>
      </c>
      <c r="AD236" s="2">
        <v>17</v>
      </c>
      <c r="AE236" s="18"/>
      <c r="AF236" s="18"/>
      <c r="AG236" s="2" t="s">
        <v>3528</v>
      </c>
      <c r="AH236" s="21" t="s">
        <v>3595</v>
      </c>
      <c r="AI236" s="2" t="str">
        <f>CONCATENATE("s/",AC236,"/",AG236,"_sv_",D236,"_str_",AH236,"_MLST_",AD236," \{",AC236,"\}/")</f>
        <v>s/SRR171616/Lin_sv_Copenhageni_str_LV3879_MLST_17 \{SRR171616\}/</v>
      </c>
    </row>
    <row r="237" spans="1:35" x14ac:dyDescent="0.2">
      <c r="A237" s="3" t="s">
        <v>1819</v>
      </c>
      <c r="B237" s="21" t="s">
        <v>3172</v>
      </c>
      <c r="D237" s="2" t="s">
        <v>2540</v>
      </c>
      <c r="E237" s="5"/>
      <c r="F237" s="2" t="s">
        <v>296</v>
      </c>
      <c r="G237" s="2" t="s">
        <v>2616</v>
      </c>
      <c r="H237" s="2" t="s">
        <v>3171</v>
      </c>
      <c r="I237" s="2" t="s">
        <v>3170</v>
      </c>
      <c r="K237" s="17"/>
      <c r="L237" s="33"/>
      <c r="O237" s="12" t="s">
        <v>3353</v>
      </c>
      <c r="Q237" s="2" t="s">
        <v>3497</v>
      </c>
      <c r="V237" s="2" t="s">
        <v>35</v>
      </c>
      <c r="X237" s="2" t="s">
        <v>828</v>
      </c>
      <c r="Z237" s="2" t="s">
        <v>3192</v>
      </c>
      <c r="AA237" s="2" t="s">
        <v>3720</v>
      </c>
      <c r="AB237" s="2" t="s">
        <v>3356</v>
      </c>
      <c r="AC237" s="2" t="s">
        <v>3487</v>
      </c>
      <c r="AD237" s="2" t="s">
        <v>13</v>
      </c>
      <c r="AG237" s="2" t="s">
        <v>3528</v>
      </c>
      <c r="AH237" s="21" t="s">
        <v>3647</v>
      </c>
      <c r="AI237" s="2" t="str">
        <f>CONCATENATE("s/",AC237,"/",AG237,"_sv_",D237,"_str_",AH237,"_MLST_",AD237," \{",AC237,"\}/")</f>
        <v>s/Excluded/Lin_sv_Copenhageni_str_LV3992_MLST_- \{Excluded\}/</v>
      </c>
    </row>
    <row r="238" spans="1:35" x14ac:dyDescent="0.2">
      <c r="A238" s="8" t="s">
        <v>1819</v>
      </c>
      <c r="B238" s="21" t="s">
        <v>1659</v>
      </c>
      <c r="D238" s="2" t="s">
        <v>2540</v>
      </c>
      <c r="E238" s="5"/>
      <c r="F238" s="2" t="s">
        <v>296</v>
      </c>
      <c r="G238" s="2" t="s">
        <v>2616</v>
      </c>
      <c r="H238" s="12" t="s">
        <v>1660</v>
      </c>
      <c r="I238" s="12" t="s">
        <v>1661</v>
      </c>
      <c r="J238" s="12" t="s">
        <v>1662</v>
      </c>
      <c r="K238" s="31">
        <v>4.6158900000000003</v>
      </c>
      <c r="L238" s="32">
        <v>35</v>
      </c>
      <c r="M238" s="12" t="s">
        <v>1663</v>
      </c>
      <c r="N238" s="12">
        <v>138</v>
      </c>
      <c r="O238" s="12" t="s">
        <v>15</v>
      </c>
      <c r="R238" s="2" t="s">
        <v>2670</v>
      </c>
      <c r="V238" s="2" t="s">
        <v>35</v>
      </c>
      <c r="X238" s="2" t="s">
        <v>828</v>
      </c>
      <c r="Z238" s="2" t="s">
        <v>3192</v>
      </c>
      <c r="AB238" s="2" t="s">
        <v>3356</v>
      </c>
      <c r="AC238" s="2" t="s">
        <v>2670</v>
      </c>
      <c r="AD238" s="2">
        <v>17</v>
      </c>
      <c r="AG238" s="2" t="s">
        <v>3528</v>
      </c>
      <c r="AH238" s="21" t="s">
        <v>3604</v>
      </c>
      <c r="AI238" s="2" t="str">
        <f>CONCATENATE("s/",AC238,"/",AG238,"_sv_",D238,"_str_",AH238,"_MLST_",AD238," \{",AC238,"\}/")</f>
        <v>s/SRR712966/Lin_sv_Copenhageni_str_LV4034_MLST_17 \{SRR712966\}/</v>
      </c>
    </row>
    <row r="239" spans="1:35" x14ac:dyDescent="0.2">
      <c r="A239" s="8" t="s">
        <v>1819</v>
      </c>
      <c r="B239" s="21" t="s">
        <v>3101</v>
      </c>
      <c r="D239" s="14" t="s">
        <v>13</v>
      </c>
      <c r="E239" s="5">
        <v>2010</v>
      </c>
      <c r="F239" s="2" t="s">
        <v>296</v>
      </c>
      <c r="G239" s="2" t="s">
        <v>2616</v>
      </c>
      <c r="H239" s="2" t="s">
        <v>3099</v>
      </c>
      <c r="I239" s="2" t="s">
        <v>3100</v>
      </c>
      <c r="K239" s="17"/>
      <c r="L239" s="33"/>
      <c r="O239" s="12" t="s">
        <v>3353</v>
      </c>
      <c r="R239" s="2" t="s">
        <v>3261</v>
      </c>
      <c r="V239" s="2" t="s">
        <v>3483</v>
      </c>
      <c r="X239" s="2" t="s">
        <v>3095</v>
      </c>
      <c r="AA239" s="2" t="s">
        <v>3721</v>
      </c>
      <c r="AB239" s="2" t="s">
        <v>3356</v>
      </c>
      <c r="AC239" s="2" t="s">
        <v>3487</v>
      </c>
      <c r="AD239" s="2">
        <v>17</v>
      </c>
      <c r="AG239" s="2" t="s">
        <v>3528</v>
      </c>
      <c r="AH239" s="21" t="s">
        <v>3561</v>
      </c>
      <c r="AI239" s="2" t="str">
        <f>CONCATENATE("s/",AC239,"/",AG239,"_sv_",D239,"_str_",AH239,"_MLST_",AD239," \{",AC239,"\}/")</f>
        <v>s/Excluded/Lin_sv_-_str_LV4102_MLST_17 \{Excluded\}/</v>
      </c>
    </row>
    <row r="240" spans="1:35" x14ac:dyDescent="0.2">
      <c r="A240" s="8" t="s">
        <v>1819</v>
      </c>
      <c r="B240" s="21" t="s">
        <v>1569</v>
      </c>
      <c r="D240" s="2" t="s">
        <v>2540</v>
      </c>
      <c r="E240" s="5"/>
      <c r="F240" s="2" t="s">
        <v>296</v>
      </c>
      <c r="G240" s="2" t="s">
        <v>2616</v>
      </c>
      <c r="H240" s="12" t="s">
        <v>1570</v>
      </c>
      <c r="I240" s="12" t="s">
        <v>1571</v>
      </c>
      <c r="J240" s="12" t="s">
        <v>1572</v>
      </c>
      <c r="K240" s="31">
        <v>4.6195599999999999</v>
      </c>
      <c r="L240" s="32">
        <v>35</v>
      </c>
      <c r="M240" s="12" t="s">
        <v>1573</v>
      </c>
      <c r="N240" s="12">
        <v>127</v>
      </c>
      <c r="O240" s="12" t="s">
        <v>15</v>
      </c>
      <c r="R240" s="2" t="s">
        <v>2677</v>
      </c>
      <c r="V240" s="2" t="s">
        <v>35</v>
      </c>
      <c r="X240" s="2" t="s">
        <v>828</v>
      </c>
      <c r="Z240" s="2" t="s">
        <v>3192</v>
      </c>
      <c r="AB240" s="2" t="s">
        <v>3356</v>
      </c>
      <c r="AC240" s="2" t="s">
        <v>2677</v>
      </c>
      <c r="AD240" s="2">
        <v>17</v>
      </c>
      <c r="AG240" s="2" t="s">
        <v>3528</v>
      </c>
      <c r="AH240" s="21" t="s">
        <v>3610</v>
      </c>
      <c r="AI240" s="2" t="str">
        <f>CONCATENATE("s/",AC240,"/",AG240,"_sv_",D240,"_str_",AH240,"_MLST_",AD240," \{",AC240,"\}/")</f>
        <v>s/SRR714181/Lin_sv_Copenhageni_str_LV4108_MLST_17 \{SRR714181\}/</v>
      </c>
    </row>
    <row r="241" spans="1:35" x14ac:dyDescent="0.2">
      <c r="A241" s="8" t="s">
        <v>1819</v>
      </c>
      <c r="B241" s="21" t="s">
        <v>1542</v>
      </c>
      <c r="D241" s="2" t="s">
        <v>2540</v>
      </c>
      <c r="E241" s="5"/>
      <c r="F241" s="2" t="s">
        <v>296</v>
      </c>
      <c r="G241" s="2" t="s">
        <v>2616</v>
      </c>
      <c r="H241" s="12" t="s">
        <v>1543</v>
      </c>
      <c r="I241" s="12" t="s">
        <v>1544</v>
      </c>
      <c r="J241" s="12" t="s">
        <v>1545</v>
      </c>
      <c r="K241" s="31">
        <v>4.6208499999999999</v>
      </c>
      <c r="L241" s="32">
        <v>35</v>
      </c>
      <c r="M241" s="12" t="s">
        <v>1546</v>
      </c>
      <c r="N241" s="12">
        <v>133</v>
      </c>
      <c r="O241" s="12" t="s">
        <v>15</v>
      </c>
      <c r="R241" s="2" t="s">
        <v>2700</v>
      </c>
      <c r="V241" s="2" t="s">
        <v>35</v>
      </c>
      <c r="X241" s="2" t="s">
        <v>828</v>
      </c>
      <c r="Z241" s="2" t="s">
        <v>3192</v>
      </c>
      <c r="AB241" s="2" t="s">
        <v>3356</v>
      </c>
      <c r="AC241" s="2" t="s">
        <v>2700</v>
      </c>
      <c r="AD241" s="2">
        <v>17</v>
      </c>
      <c r="AG241" s="2" t="s">
        <v>3528</v>
      </c>
      <c r="AH241" s="21" t="s">
        <v>3622</v>
      </c>
      <c r="AI241" s="2" t="str">
        <f>CONCATENATE("s/",AC241,"/",AG241,"_sv_",D241,"_str_",AH241,"_MLST_",AD241," \{",AC241,"\}/")</f>
        <v>s/SRR717876/Lin_sv_Copenhageni_str_LV4113_MLST_17 \{SRR717876\}/</v>
      </c>
    </row>
    <row r="242" spans="1:35" x14ac:dyDescent="0.2">
      <c r="A242" s="8" t="s">
        <v>1819</v>
      </c>
      <c r="B242" s="21" t="s">
        <v>1624</v>
      </c>
      <c r="D242" s="14" t="s">
        <v>13</v>
      </c>
      <c r="E242" s="5"/>
      <c r="F242" s="2" t="s">
        <v>296</v>
      </c>
      <c r="G242" s="2" t="s">
        <v>2616</v>
      </c>
      <c r="H242" s="12" t="s">
        <v>1625</v>
      </c>
      <c r="I242" s="12" t="s">
        <v>1626</v>
      </c>
      <c r="J242" s="12" t="s">
        <v>1627</v>
      </c>
      <c r="K242" s="31">
        <v>4.6138199999999996</v>
      </c>
      <c r="L242" s="32">
        <v>35</v>
      </c>
      <c r="M242" s="12" t="s">
        <v>1628</v>
      </c>
      <c r="N242" s="12">
        <v>141</v>
      </c>
      <c r="O242" s="12" t="s">
        <v>15</v>
      </c>
      <c r="R242" s="2" t="s">
        <v>2836</v>
      </c>
      <c r="V242" s="2" t="s">
        <v>35</v>
      </c>
      <c r="X242" s="2" t="s">
        <v>828</v>
      </c>
      <c r="Z242" s="2" t="s">
        <v>3192</v>
      </c>
      <c r="AB242" s="2" t="s">
        <v>3356</v>
      </c>
      <c r="AC242" s="2" t="s">
        <v>2836</v>
      </c>
      <c r="AD242" s="2">
        <v>17</v>
      </c>
      <c r="AG242" s="2" t="s">
        <v>3528</v>
      </c>
      <c r="AH242" s="21" t="s">
        <v>3557</v>
      </c>
      <c r="AI242" s="2" t="str">
        <f>CONCATENATE("s/",AC242,"/",AG242,"_sv_",D242,"_str_",AH242,"_MLST_",AD242," \{",AC242,"\}/")</f>
        <v>s/SRR712967/Lin_sv_-_str_LV4114_MLST_17 \{SRR712967\}/</v>
      </c>
    </row>
    <row r="243" spans="1:35" x14ac:dyDescent="0.2">
      <c r="A243" s="8" t="s">
        <v>1819</v>
      </c>
      <c r="B243" s="21" t="s">
        <v>1629</v>
      </c>
      <c r="D243" s="14" t="s">
        <v>13</v>
      </c>
      <c r="E243" s="5"/>
      <c r="F243" s="2" t="s">
        <v>296</v>
      </c>
      <c r="G243" s="2" t="s">
        <v>2616</v>
      </c>
      <c r="H243" s="12" t="s">
        <v>1630</v>
      </c>
      <c r="I243" s="12" t="s">
        <v>1631</v>
      </c>
      <c r="J243" s="12" t="s">
        <v>1632</v>
      </c>
      <c r="K243" s="31">
        <v>4.6055999999999999</v>
      </c>
      <c r="L243" s="32">
        <v>35</v>
      </c>
      <c r="M243" s="12" t="s">
        <v>1633</v>
      </c>
      <c r="N243" s="12">
        <v>130</v>
      </c>
      <c r="O243" s="12" t="s">
        <v>15</v>
      </c>
      <c r="R243" s="2" t="s">
        <v>2831</v>
      </c>
      <c r="V243" s="2" t="s">
        <v>35</v>
      </c>
      <c r="X243" s="2" t="s">
        <v>828</v>
      </c>
      <c r="Z243" s="2" t="s">
        <v>3192</v>
      </c>
      <c r="AB243" s="2" t="s">
        <v>3356</v>
      </c>
      <c r="AC243" s="2" t="s">
        <v>2831</v>
      </c>
      <c r="AD243" s="2">
        <v>17</v>
      </c>
      <c r="AG243" s="2" t="s">
        <v>3528</v>
      </c>
      <c r="AH243" s="21" t="s">
        <v>3556</v>
      </c>
      <c r="AI243" s="2" t="str">
        <f>CONCATENATE("s/",AC243,"/",AG243,"_sv_",D243,"_str_",AH243,"_MLST_",AD243," \{",AC243,"\}/")</f>
        <v>s/SRR712411/Lin_sv_-_str_LV4117_MLST_17 \{SRR712411\}/</v>
      </c>
    </row>
    <row r="244" spans="1:35" x14ac:dyDescent="0.2">
      <c r="A244" s="8" t="s">
        <v>1819</v>
      </c>
      <c r="B244" s="21" t="s">
        <v>1574</v>
      </c>
      <c r="D244" s="2" t="s">
        <v>2540</v>
      </c>
      <c r="E244" s="5"/>
      <c r="F244" s="2" t="s">
        <v>296</v>
      </c>
      <c r="G244" s="2" t="s">
        <v>2616</v>
      </c>
      <c r="H244" s="12" t="s">
        <v>1575</v>
      </c>
      <c r="I244" s="12" t="s">
        <v>1576</v>
      </c>
      <c r="J244" s="12" t="s">
        <v>1577</v>
      </c>
      <c r="K244" s="31">
        <v>4.6032700000000002</v>
      </c>
      <c r="L244" s="32">
        <v>35</v>
      </c>
      <c r="M244" s="12" t="s">
        <v>1578</v>
      </c>
      <c r="N244" s="12">
        <v>151</v>
      </c>
      <c r="O244" s="12" t="s">
        <v>15</v>
      </c>
      <c r="R244" s="2" t="s">
        <v>2664</v>
      </c>
      <c r="V244" s="2" t="s">
        <v>35</v>
      </c>
      <c r="X244" s="2" t="s">
        <v>828</v>
      </c>
      <c r="Z244" s="2" t="s">
        <v>3192</v>
      </c>
      <c r="AB244" s="2" t="s">
        <v>3356</v>
      </c>
      <c r="AC244" s="2" t="s">
        <v>2664</v>
      </c>
      <c r="AD244" s="2">
        <v>17</v>
      </c>
      <c r="AG244" s="2" t="s">
        <v>3528</v>
      </c>
      <c r="AH244" s="21" t="s">
        <v>3599</v>
      </c>
      <c r="AI244" s="2" t="str">
        <f>CONCATENATE("s/",AC244,"/",AG244,"_sv_",D244,"_str_",AH244,"_MLST_",AD244," \{",AC244,"\}/")</f>
        <v>s/SRR712412/Lin_sv_Copenhageni_str_LV4118_MLST_17 \{SRR712412\}/</v>
      </c>
    </row>
    <row r="245" spans="1:35" x14ac:dyDescent="0.2">
      <c r="A245" s="8" t="s">
        <v>1819</v>
      </c>
      <c r="B245" s="21" t="s">
        <v>1639</v>
      </c>
      <c r="D245" s="2" t="s">
        <v>2540</v>
      </c>
      <c r="E245" s="5"/>
      <c r="F245" s="2" t="s">
        <v>296</v>
      </c>
      <c r="G245" s="2" t="s">
        <v>2616</v>
      </c>
      <c r="H245" s="12" t="s">
        <v>1640</v>
      </c>
      <c r="I245" s="12" t="s">
        <v>1641</v>
      </c>
      <c r="J245" s="12" t="s">
        <v>1642</v>
      </c>
      <c r="K245" s="31">
        <v>4.6719400000000002</v>
      </c>
      <c r="L245" s="32">
        <v>35</v>
      </c>
      <c r="M245" s="12" t="s">
        <v>1643</v>
      </c>
      <c r="N245" s="12">
        <v>158</v>
      </c>
      <c r="O245" s="12" t="s">
        <v>15</v>
      </c>
      <c r="R245" s="2" t="s">
        <v>3169</v>
      </c>
      <c r="V245" s="2" t="s">
        <v>35</v>
      </c>
      <c r="X245" s="2" t="s">
        <v>828</v>
      </c>
      <c r="Z245" s="2" t="s">
        <v>3192</v>
      </c>
      <c r="AB245" s="2" t="s">
        <v>3356</v>
      </c>
      <c r="AC245" s="2" t="s">
        <v>3169</v>
      </c>
      <c r="AD245" s="2">
        <v>17</v>
      </c>
      <c r="AG245" s="2" t="s">
        <v>3528</v>
      </c>
      <c r="AH245" s="21" t="s">
        <v>3600</v>
      </c>
      <c r="AI245" s="2" t="str">
        <f>CONCATENATE("s/",AC245,"/",AG245,"_sv_",D245,"_str_",AH245,"_MLST_",AD245," \{",AC245,"\}/")</f>
        <v>s/SRR712962/Lin_sv_Copenhageni_str_LV4152_MLST_17 \{SRR712962\}/</v>
      </c>
    </row>
    <row r="246" spans="1:35" x14ac:dyDescent="0.2">
      <c r="A246" s="8" t="s">
        <v>1819</v>
      </c>
      <c r="B246" s="21" t="s">
        <v>3103</v>
      </c>
      <c r="D246" s="14" t="s">
        <v>13</v>
      </c>
      <c r="E246" s="5">
        <v>2010</v>
      </c>
      <c r="F246" s="2" t="s">
        <v>296</v>
      </c>
      <c r="G246" s="2" t="s">
        <v>2616</v>
      </c>
      <c r="H246" s="2" t="s">
        <v>3102</v>
      </c>
      <c r="I246" s="2" t="s">
        <v>3100</v>
      </c>
      <c r="K246" s="17"/>
      <c r="L246" s="33"/>
      <c r="O246" s="12" t="s">
        <v>3353</v>
      </c>
      <c r="R246" s="2" t="s">
        <v>3262</v>
      </c>
      <c r="V246" s="2" t="s">
        <v>3483</v>
      </c>
      <c r="X246" s="2" t="s">
        <v>3095</v>
      </c>
      <c r="AA246" s="2" t="s">
        <v>3721</v>
      </c>
      <c r="AB246" s="2" t="s">
        <v>3356</v>
      </c>
      <c r="AC246" s="2" t="s">
        <v>3487</v>
      </c>
      <c r="AD246" s="2">
        <v>17</v>
      </c>
      <c r="AG246" s="2" t="s">
        <v>3528</v>
      </c>
      <c r="AH246" s="21" t="s">
        <v>3562</v>
      </c>
      <c r="AI246" s="2" t="str">
        <f>CONCATENATE("s/",AC246,"/",AG246,"_sv_",D246,"_str_",AH246,"_MLST_",AD246," \{",AC246,"\}/")</f>
        <v>s/Excluded/Lin_sv_-_str_LV4157_MLST_17 \{Excluded\}/</v>
      </c>
    </row>
    <row r="247" spans="1:35" x14ac:dyDescent="0.2">
      <c r="A247" s="8" t="s">
        <v>1819</v>
      </c>
      <c r="B247" s="21" t="s">
        <v>1711</v>
      </c>
      <c r="D247" s="2" t="s">
        <v>2540</v>
      </c>
      <c r="E247" s="5"/>
      <c r="F247" s="2" t="s">
        <v>296</v>
      </c>
      <c r="G247" s="2" t="s">
        <v>2616</v>
      </c>
      <c r="H247" s="12" t="s">
        <v>1712</v>
      </c>
      <c r="I247" s="12" t="s">
        <v>1713</v>
      </c>
      <c r="J247" s="12" t="s">
        <v>1714</v>
      </c>
      <c r="K247" s="31">
        <v>4.6177799999999998</v>
      </c>
      <c r="L247" s="32">
        <v>35</v>
      </c>
      <c r="M247" s="12" t="s">
        <v>1715</v>
      </c>
      <c r="N247" s="12">
        <v>155</v>
      </c>
      <c r="O247" s="12" t="s">
        <v>15</v>
      </c>
      <c r="R247" s="2" t="s">
        <v>2683</v>
      </c>
      <c r="V247" s="2" t="s">
        <v>35</v>
      </c>
      <c r="X247" s="2" t="s">
        <v>828</v>
      </c>
      <c r="Z247" s="2" t="s">
        <v>3192</v>
      </c>
      <c r="AB247" s="2" t="s">
        <v>3356</v>
      </c>
      <c r="AC247" s="2" t="s">
        <v>2683</v>
      </c>
      <c r="AD247" s="2">
        <v>17</v>
      </c>
      <c r="AG247" s="2" t="s">
        <v>3528</v>
      </c>
      <c r="AH247" s="21" t="s">
        <v>3614</v>
      </c>
      <c r="AI247" s="2" t="str">
        <f>CONCATENATE("s/",AC247,"/",AG247,"_sv_",D247,"_str_",AH247,"_MLST_",AD247," \{",AC247,"\}/")</f>
        <v>s/SRR714871/Lin_sv_Copenhageni_str_LV4160_MLST_17 \{SRR714871\}/</v>
      </c>
    </row>
    <row r="248" spans="1:35" x14ac:dyDescent="0.2">
      <c r="A248" s="8" t="s">
        <v>1819</v>
      </c>
      <c r="B248" s="21" t="s">
        <v>1649</v>
      </c>
      <c r="D248" s="2" t="s">
        <v>2540</v>
      </c>
      <c r="E248" s="5"/>
      <c r="F248" s="2" t="s">
        <v>296</v>
      </c>
      <c r="G248" s="2" t="s">
        <v>2616</v>
      </c>
      <c r="H248" s="12" t="s">
        <v>1650</v>
      </c>
      <c r="I248" s="12" t="s">
        <v>1651</v>
      </c>
      <c r="J248" s="12" t="s">
        <v>1652</v>
      </c>
      <c r="K248" s="31">
        <v>4.6119300000000001</v>
      </c>
      <c r="L248" s="32">
        <v>35</v>
      </c>
      <c r="M248" s="12" t="s">
        <v>1653</v>
      </c>
      <c r="N248" s="12">
        <v>142</v>
      </c>
      <c r="O248" s="12" t="s">
        <v>15</v>
      </c>
      <c r="R248" s="2" t="s">
        <v>2696</v>
      </c>
      <c r="V248" s="2" t="s">
        <v>35</v>
      </c>
      <c r="X248" s="2" t="s">
        <v>828</v>
      </c>
      <c r="Z248" s="2" t="s">
        <v>3192</v>
      </c>
      <c r="AB248" s="2" t="s">
        <v>3356</v>
      </c>
      <c r="AC248" s="2" t="s">
        <v>2696</v>
      </c>
      <c r="AD248" s="2">
        <v>17</v>
      </c>
      <c r="AG248" s="2" t="s">
        <v>3528</v>
      </c>
      <c r="AH248" s="21" t="s">
        <v>3620</v>
      </c>
      <c r="AI248" s="2" t="str">
        <f>CONCATENATE("s/",AC248,"/",AG248,"_sv_",D248,"_str_",AH248,"_MLST_",AD248," \{",AC248,"\}/")</f>
        <v>s/SRR717874/Lin_sv_Copenhageni_str_LV4173_MLST_17 \{SRR717874\}/</v>
      </c>
    </row>
    <row r="249" spans="1:35" x14ac:dyDescent="0.2">
      <c r="A249" s="8" t="s">
        <v>1819</v>
      </c>
      <c r="B249" s="21" t="s">
        <v>1759</v>
      </c>
      <c r="D249" s="2" t="s">
        <v>2540</v>
      </c>
      <c r="E249" s="5"/>
      <c r="F249" s="2" t="s">
        <v>296</v>
      </c>
      <c r="G249" s="2" t="s">
        <v>2616</v>
      </c>
      <c r="H249" s="12" t="s">
        <v>1760</v>
      </c>
      <c r="I249" s="12" t="s">
        <v>1761</v>
      </c>
      <c r="J249" s="12" t="s">
        <v>1762</v>
      </c>
      <c r="K249" s="31">
        <v>4.6256500000000003</v>
      </c>
      <c r="L249" s="32">
        <v>35</v>
      </c>
      <c r="M249" s="12" t="s">
        <v>1763</v>
      </c>
      <c r="N249" s="12">
        <v>165</v>
      </c>
      <c r="O249" s="12" t="s">
        <v>15</v>
      </c>
      <c r="R249" s="2" t="s">
        <v>2682</v>
      </c>
      <c r="V249" s="2" t="s">
        <v>35</v>
      </c>
      <c r="X249" s="2" t="s">
        <v>828</v>
      </c>
      <c r="Z249" s="2" t="s">
        <v>3192</v>
      </c>
      <c r="AB249" s="2" t="s">
        <v>3356</v>
      </c>
      <c r="AC249" s="2" t="s">
        <v>2682</v>
      </c>
      <c r="AD249" s="2">
        <v>17</v>
      </c>
      <c r="AG249" s="2" t="s">
        <v>3528</v>
      </c>
      <c r="AH249" s="21" t="s">
        <v>3613</v>
      </c>
      <c r="AI249" s="2" t="str">
        <f>CONCATENATE("s/",AC249,"/",AG249,"_sv_",D249,"_str_",AH249,"_MLST_",AD249," \{",AC249,"\}/")</f>
        <v>s/SRR714504/Lin_sv_Copenhageni_str_LV4174_MLST_17 \{SRR714504\}/</v>
      </c>
    </row>
    <row r="250" spans="1:35" x14ac:dyDescent="0.2">
      <c r="A250" s="8" t="s">
        <v>1819</v>
      </c>
      <c r="B250" s="21" t="s">
        <v>1764</v>
      </c>
      <c r="D250" s="2" t="s">
        <v>2540</v>
      </c>
      <c r="E250" s="5"/>
      <c r="F250" s="2" t="s">
        <v>296</v>
      </c>
      <c r="G250" s="2" t="s">
        <v>2616</v>
      </c>
      <c r="H250" s="12" t="s">
        <v>1765</v>
      </c>
      <c r="I250" s="12" t="s">
        <v>1766</v>
      </c>
      <c r="J250" s="12" t="s">
        <v>1767</v>
      </c>
      <c r="K250" s="31">
        <v>4.6141100000000002</v>
      </c>
      <c r="L250" s="32">
        <v>35</v>
      </c>
      <c r="M250" s="12" t="s">
        <v>1768</v>
      </c>
      <c r="N250" s="12">
        <v>167</v>
      </c>
      <c r="O250" s="12" t="s">
        <v>15</v>
      </c>
      <c r="R250" s="2" t="s">
        <v>2669</v>
      </c>
      <c r="V250" s="2" t="s">
        <v>35</v>
      </c>
      <c r="X250" s="2" t="s">
        <v>828</v>
      </c>
      <c r="Z250" s="2" t="s">
        <v>3192</v>
      </c>
      <c r="AB250" s="2" t="s">
        <v>3356</v>
      </c>
      <c r="AC250" s="2" t="s">
        <v>2669</v>
      </c>
      <c r="AD250" s="2">
        <v>17</v>
      </c>
      <c r="AG250" s="2" t="s">
        <v>3528</v>
      </c>
      <c r="AH250" s="21" t="s">
        <v>3603</v>
      </c>
      <c r="AI250" s="2" t="str">
        <f>CONCATENATE("s/",AC250,"/",AG250,"_sv_",D250,"_str_",AH250,"_MLST_",AD250," \{",AC250,"\}/")</f>
        <v>s/SRR712965/Lin_sv_Copenhageni_str_LV4188_MLST_17 \{SRR712965\}/</v>
      </c>
    </row>
    <row r="251" spans="1:35" x14ac:dyDescent="0.2">
      <c r="A251" s="8" t="s">
        <v>1819</v>
      </c>
      <c r="B251" s="21" t="s">
        <v>1664</v>
      </c>
      <c r="D251" s="2" t="s">
        <v>2540</v>
      </c>
      <c r="E251" s="5"/>
      <c r="F251" s="2" t="s">
        <v>296</v>
      </c>
      <c r="G251" s="2" t="s">
        <v>2616</v>
      </c>
      <c r="H251" s="12" t="s">
        <v>1665</v>
      </c>
      <c r="I251" s="12" t="s">
        <v>1666</v>
      </c>
      <c r="J251" s="12" t="s">
        <v>1667</v>
      </c>
      <c r="K251" s="31">
        <v>4.6144299999999996</v>
      </c>
      <c r="L251" s="32">
        <v>35</v>
      </c>
      <c r="M251" s="12" t="s">
        <v>1668</v>
      </c>
      <c r="N251" s="12">
        <v>142</v>
      </c>
      <c r="O251" s="12" t="s">
        <v>15</v>
      </c>
      <c r="R251" s="2" t="s">
        <v>2674</v>
      </c>
      <c r="V251" s="2" t="s">
        <v>35</v>
      </c>
      <c r="X251" s="2" t="s">
        <v>828</v>
      </c>
      <c r="Z251" s="2" t="s">
        <v>3192</v>
      </c>
      <c r="AB251" s="2" t="s">
        <v>3356</v>
      </c>
      <c r="AC251" s="2" t="s">
        <v>2674</v>
      </c>
      <c r="AD251" s="2">
        <v>17</v>
      </c>
      <c r="AG251" s="2" t="s">
        <v>3528</v>
      </c>
      <c r="AH251" s="21" t="s">
        <v>3607</v>
      </c>
      <c r="AI251" s="2" t="str">
        <f>CONCATENATE("s/",AC251,"/",AG251,"_sv_",D251,"_str_",AH251,"_MLST_",AD251," \{",AC251,"\}/")</f>
        <v>s/SRR714178/Lin_sv_Copenhageni_str_LV4211_MLST_17 \{SRR714178\}/</v>
      </c>
    </row>
    <row r="252" spans="1:35" x14ac:dyDescent="0.2">
      <c r="A252" s="8" t="s">
        <v>1819</v>
      </c>
      <c r="B252" s="21" t="s">
        <v>1745</v>
      </c>
      <c r="D252" s="2" t="s">
        <v>2540</v>
      </c>
      <c r="E252" s="5"/>
      <c r="F252" s="2" t="s">
        <v>296</v>
      </c>
      <c r="G252" s="2" t="s">
        <v>2631</v>
      </c>
      <c r="H252" s="12" t="s">
        <v>1746</v>
      </c>
      <c r="I252" s="12" t="s">
        <v>1747</v>
      </c>
      <c r="J252" s="12" t="s">
        <v>1748</v>
      </c>
      <c r="K252" s="31">
        <v>4.6197400000000002</v>
      </c>
      <c r="L252" s="32">
        <v>35</v>
      </c>
      <c r="M252" s="12" t="s">
        <v>1749</v>
      </c>
      <c r="N252" s="12">
        <v>147</v>
      </c>
      <c r="O252" s="12" t="s">
        <v>15</v>
      </c>
      <c r="R252" s="2" t="s">
        <v>2678</v>
      </c>
      <c r="V252" s="2" t="s">
        <v>35</v>
      </c>
      <c r="X252" s="2" t="s">
        <v>828</v>
      </c>
      <c r="Z252" s="2" t="s">
        <v>3192</v>
      </c>
      <c r="AB252" s="2" t="s">
        <v>3356</v>
      </c>
      <c r="AC252" s="2" t="s">
        <v>2678</v>
      </c>
      <c r="AD252" s="2">
        <v>17</v>
      </c>
      <c r="AG252" s="2" t="s">
        <v>3528</v>
      </c>
      <c r="AH252" s="21" t="s">
        <v>3611</v>
      </c>
      <c r="AI252" s="2" t="str">
        <f>CONCATENATE("s/",AC252,"/",AG252,"_sv_",D252,"_str_",AH252,"_MLST_",AD252," \{",AC252,"\}/")</f>
        <v>s/SRR714501/Lin_sv_Copenhageni_str_LV4212_MLST_17 \{SRR714501\}/</v>
      </c>
    </row>
    <row r="253" spans="1:35" x14ac:dyDescent="0.2">
      <c r="A253" s="8" t="s">
        <v>1819</v>
      </c>
      <c r="B253" s="21" t="s">
        <v>1754</v>
      </c>
      <c r="D253" s="2" t="s">
        <v>2540</v>
      </c>
      <c r="E253" s="5"/>
      <c r="F253" s="2" t="s">
        <v>296</v>
      </c>
      <c r="G253" s="2" t="s">
        <v>2616</v>
      </c>
      <c r="H253" s="12" t="s">
        <v>1755</v>
      </c>
      <c r="I253" s="12" t="s">
        <v>1756</v>
      </c>
      <c r="J253" s="12" t="s">
        <v>1757</v>
      </c>
      <c r="K253" s="31">
        <v>4.6113600000000003</v>
      </c>
      <c r="L253" s="32">
        <v>35</v>
      </c>
      <c r="M253" s="12" t="s">
        <v>1758</v>
      </c>
      <c r="N253" s="12">
        <v>163</v>
      </c>
      <c r="O253" s="12" t="s">
        <v>15</v>
      </c>
      <c r="R253" s="2" t="s">
        <v>2681</v>
      </c>
      <c r="V253" s="2" t="s">
        <v>35</v>
      </c>
      <c r="X253" s="2" t="s">
        <v>828</v>
      </c>
      <c r="Z253" s="2" t="s">
        <v>3192</v>
      </c>
      <c r="AB253" s="2" t="s">
        <v>3356</v>
      </c>
      <c r="AC253" s="2" t="s">
        <v>2681</v>
      </c>
      <c r="AD253" s="2">
        <v>17</v>
      </c>
      <c r="AG253" s="2" t="s">
        <v>3528</v>
      </c>
      <c r="AH253" s="21" t="s">
        <v>3612</v>
      </c>
      <c r="AI253" s="2" t="str">
        <f>CONCATENATE("s/",AC253,"/",AG253,"_sv_",D253,"_str_",AH253,"_MLST_",AD253," \{",AC253,"\}/")</f>
        <v>s/SRR714503/Lin_sv_Copenhageni_str_LV4217_MLST_17 \{SRR714503\}/</v>
      </c>
    </row>
    <row r="254" spans="1:35" x14ac:dyDescent="0.2">
      <c r="A254" s="8" t="s">
        <v>1819</v>
      </c>
      <c r="B254" s="21" t="s">
        <v>1769</v>
      </c>
      <c r="D254" s="14" t="s">
        <v>13</v>
      </c>
      <c r="E254" s="5"/>
      <c r="F254" s="2" t="s">
        <v>296</v>
      </c>
      <c r="G254" s="2" t="s">
        <v>2616</v>
      </c>
      <c r="H254" s="12" t="s">
        <v>1770</v>
      </c>
      <c r="I254" s="12" t="s">
        <v>1771</v>
      </c>
      <c r="J254" s="12" t="s">
        <v>1772</v>
      </c>
      <c r="K254" s="31">
        <v>4.5964</v>
      </c>
      <c r="L254" s="32">
        <v>35</v>
      </c>
      <c r="M254" s="12" t="s">
        <v>1773</v>
      </c>
      <c r="N254" s="12">
        <v>147</v>
      </c>
      <c r="O254" s="12" t="s">
        <v>15</v>
      </c>
      <c r="R254" s="2" t="s">
        <v>2848</v>
      </c>
      <c r="V254" s="2" t="s">
        <v>35</v>
      </c>
      <c r="X254" s="2" t="s">
        <v>828</v>
      </c>
      <c r="Z254" s="2" t="s">
        <v>3192</v>
      </c>
      <c r="AB254" s="2" t="s">
        <v>3356</v>
      </c>
      <c r="AC254" s="2" t="s">
        <v>2848</v>
      </c>
      <c r="AD254" s="2">
        <v>17</v>
      </c>
      <c r="AG254" s="2" t="s">
        <v>3528</v>
      </c>
      <c r="AH254" s="21" t="s">
        <v>3558</v>
      </c>
      <c r="AI254" s="2" t="str">
        <f>CONCATENATE("s/",AC254,"/",AG254,"_sv_",D254,"_str_",AH254,"_MLST_",AD254," \{",AC254,"\}/")</f>
        <v>s/SRR717629/Lin_sv_-_str_LV4225_MLST_17 \{SRR717629\}/</v>
      </c>
    </row>
    <row r="255" spans="1:35" x14ac:dyDescent="0.2">
      <c r="A255" s="3" t="s">
        <v>1819</v>
      </c>
      <c r="B255" s="21" t="s">
        <v>3177</v>
      </c>
      <c r="D255" s="2" t="s">
        <v>2540</v>
      </c>
      <c r="E255" s="5"/>
      <c r="F255" s="2" t="s">
        <v>296</v>
      </c>
      <c r="G255" s="2" t="s">
        <v>2616</v>
      </c>
      <c r="H255" s="2" t="s">
        <v>3176</v>
      </c>
      <c r="I255" s="2" t="s">
        <v>3175</v>
      </c>
      <c r="K255" s="17"/>
      <c r="L255" s="33"/>
      <c r="O255" s="12" t="s">
        <v>3353</v>
      </c>
      <c r="Q255" s="2" t="s">
        <v>3495</v>
      </c>
      <c r="V255" s="2" t="s">
        <v>35</v>
      </c>
      <c r="X255" s="2" t="s">
        <v>828</v>
      </c>
      <c r="Z255" s="2" t="s">
        <v>3192</v>
      </c>
      <c r="AA255" s="2" t="s">
        <v>3720</v>
      </c>
      <c r="AB255" s="2" t="s">
        <v>3356</v>
      </c>
      <c r="AC255" s="2" t="s">
        <v>3487</v>
      </c>
      <c r="AD255" s="2" t="s">
        <v>13</v>
      </c>
      <c r="AG255" s="2" t="s">
        <v>3528</v>
      </c>
      <c r="AH255" s="21" t="s">
        <v>3648</v>
      </c>
      <c r="AI255" s="2" t="str">
        <f>CONCATENATE("s/",AC255,"/",AG255,"_sv_",D255,"_str_",AH255,"_MLST_",AD255," \{",AC255,"\}/")</f>
        <v>s/Excluded/Lin_sv_Copenhageni_str_LV4231_MLST_- \{Excluded\}/</v>
      </c>
    </row>
    <row r="256" spans="1:35" x14ac:dyDescent="0.2">
      <c r="A256" s="8" t="s">
        <v>1819</v>
      </c>
      <c r="B256" s="21" t="s">
        <v>1774</v>
      </c>
      <c r="D256" s="2" t="s">
        <v>2540</v>
      </c>
      <c r="E256" s="5"/>
      <c r="F256" s="2" t="s">
        <v>296</v>
      </c>
      <c r="G256" s="2" t="s">
        <v>2616</v>
      </c>
      <c r="H256" s="12" t="s">
        <v>1775</v>
      </c>
      <c r="I256" s="12" t="s">
        <v>1776</v>
      </c>
      <c r="J256" s="12" t="s">
        <v>1777</v>
      </c>
      <c r="K256" s="31">
        <v>4.5983499999999999</v>
      </c>
      <c r="L256" s="32">
        <v>35</v>
      </c>
      <c r="M256" s="12" t="s">
        <v>1778</v>
      </c>
      <c r="N256" s="12">
        <v>168</v>
      </c>
      <c r="O256" s="12" t="s">
        <v>15</v>
      </c>
      <c r="R256" s="2" t="s">
        <v>2675</v>
      </c>
      <c r="V256" s="2" t="s">
        <v>35</v>
      </c>
      <c r="X256" s="2" t="s">
        <v>828</v>
      </c>
      <c r="Z256" s="2" t="s">
        <v>3192</v>
      </c>
      <c r="AB256" s="2" t="s">
        <v>3356</v>
      </c>
      <c r="AC256" s="2" t="s">
        <v>2675</v>
      </c>
      <c r="AD256" s="2">
        <v>17</v>
      </c>
      <c r="AG256" s="2" t="s">
        <v>3528</v>
      </c>
      <c r="AH256" s="21" t="s">
        <v>3608</v>
      </c>
      <c r="AI256" s="2" t="str">
        <f>CONCATENATE("s/",AC256,"/",AG256,"_sv_",D256,"_str_",AH256,"_MLST_",AD256," \{",AC256,"\}/")</f>
        <v>s/SRR714179/Lin_sv_Copenhageni_str_LV4234_MLST_17 \{SRR714179\}/</v>
      </c>
    </row>
    <row r="257" spans="1:35" x14ac:dyDescent="0.2">
      <c r="A257" s="8" t="s">
        <v>1819</v>
      </c>
      <c r="B257" s="21" t="s">
        <v>3105</v>
      </c>
      <c r="D257" s="14" t="s">
        <v>13</v>
      </c>
      <c r="E257" s="5">
        <v>2011</v>
      </c>
      <c r="F257" s="2" t="s">
        <v>296</v>
      </c>
      <c r="G257" s="2" t="s">
        <v>2616</v>
      </c>
      <c r="H257" s="2" t="s">
        <v>3104</v>
      </c>
      <c r="I257" s="2" t="s">
        <v>3100</v>
      </c>
      <c r="K257" s="17"/>
      <c r="L257" s="33"/>
      <c r="O257" s="12" t="s">
        <v>3353</v>
      </c>
      <c r="R257" s="2" t="s">
        <v>3263</v>
      </c>
      <c r="V257" s="2" t="s">
        <v>3483</v>
      </c>
      <c r="X257" s="2" t="s">
        <v>3095</v>
      </c>
      <c r="AA257" s="2" t="s">
        <v>3721</v>
      </c>
      <c r="AB257" s="2" t="s">
        <v>3356</v>
      </c>
      <c r="AC257" s="2" t="s">
        <v>3487</v>
      </c>
      <c r="AD257" s="2" t="s">
        <v>13</v>
      </c>
      <c r="AG257" s="2" t="s">
        <v>3528</v>
      </c>
      <c r="AH257" s="21" t="s">
        <v>3563</v>
      </c>
      <c r="AI257" s="2" t="str">
        <f>CONCATENATE("s/",AC257,"/",AG257,"_sv_",D257,"_str_",AH257,"_MLST_",AD257," \{",AC257,"\}/")</f>
        <v>s/Excluded/Lin_sv_-_str_LV4241_MLST_- \{Excluded\}/</v>
      </c>
    </row>
    <row r="258" spans="1:35" x14ac:dyDescent="0.2">
      <c r="A258" s="3" t="s">
        <v>1819</v>
      </c>
      <c r="B258" s="21" t="s">
        <v>3107</v>
      </c>
      <c r="D258" s="14" t="s">
        <v>13</v>
      </c>
      <c r="E258" s="5">
        <v>2011</v>
      </c>
      <c r="F258" s="2" t="s">
        <v>296</v>
      </c>
      <c r="G258" s="2" t="s">
        <v>2616</v>
      </c>
      <c r="H258" s="2" t="s">
        <v>3106</v>
      </c>
      <c r="I258" s="2" t="s">
        <v>3100</v>
      </c>
      <c r="K258" s="17"/>
      <c r="L258" s="33"/>
      <c r="O258" s="12" t="s">
        <v>3353</v>
      </c>
      <c r="R258" s="2" t="s">
        <v>3264</v>
      </c>
      <c r="V258" s="2" t="s">
        <v>3483</v>
      </c>
      <c r="X258" s="2" t="s">
        <v>3095</v>
      </c>
      <c r="AA258" s="2" t="s">
        <v>3721</v>
      </c>
      <c r="AB258" s="2" t="s">
        <v>3356</v>
      </c>
      <c r="AC258" s="2" t="s">
        <v>3487</v>
      </c>
      <c r="AD258" s="2">
        <v>17</v>
      </c>
      <c r="AG258" s="2" t="s">
        <v>3528</v>
      </c>
      <c r="AH258" s="21" t="s">
        <v>3564</v>
      </c>
      <c r="AI258" s="2" t="str">
        <f>CONCATENATE("s/",AC258,"/",AG258,"_sv_",D258,"_str_",AH258,"_MLST_",AD258," \{",AC258,"\}/")</f>
        <v>s/Excluded/Lin_sv_-_str_LV4278_MLST_17 \{Excluded\}/</v>
      </c>
    </row>
    <row r="259" spans="1:35" x14ac:dyDescent="0.2">
      <c r="A259" s="3" t="s">
        <v>1819</v>
      </c>
      <c r="B259" s="21" t="s">
        <v>3094</v>
      </c>
      <c r="D259" s="14" t="s">
        <v>13</v>
      </c>
      <c r="E259" s="5">
        <v>2011</v>
      </c>
      <c r="F259" s="2" t="s">
        <v>296</v>
      </c>
      <c r="G259" s="2" t="s">
        <v>2616</v>
      </c>
      <c r="H259" s="2" t="s">
        <v>3092</v>
      </c>
      <c r="I259" s="2" t="s">
        <v>3093</v>
      </c>
      <c r="K259" s="17"/>
      <c r="L259" s="33"/>
      <c r="O259" s="12" t="s">
        <v>3353</v>
      </c>
      <c r="R259" s="23" t="s">
        <v>3260</v>
      </c>
      <c r="V259" s="2" t="s">
        <v>3483</v>
      </c>
      <c r="X259" s="2" t="s">
        <v>3095</v>
      </c>
      <c r="AA259" s="2" t="s">
        <v>3721</v>
      </c>
      <c r="AB259" s="2" t="s">
        <v>3356</v>
      </c>
      <c r="AC259" s="2" t="s">
        <v>3487</v>
      </c>
      <c r="AD259" s="2">
        <v>17</v>
      </c>
      <c r="AG259" s="2" t="s">
        <v>3528</v>
      </c>
      <c r="AH259" s="21" t="s">
        <v>3559</v>
      </c>
      <c r="AI259" s="2" t="str">
        <f>CONCATENATE("s/",AC259,"/",AG259,"_sv_",D259,"_str_",AH259,"_MLST_",AD259," \{",AC259,"\}/")</f>
        <v>s/Excluded/Lin_sv_-_str_LV4289_MLST_17 \{Excluded\}/</v>
      </c>
    </row>
    <row r="260" spans="1:35" x14ac:dyDescent="0.2">
      <c r="A260" s="3" t="s">
        <v>1819</v>
      </c>
      <c r="B260" s="21" t="s">
        <v>3098</v>
      </c>
      <c r="D260" s="14" t="s">
        <v>13</v>
      </c>
      <c r="E260" s="5">
        <v>2012</v>
      </c>
      <c r="F260" s="2" t="s">
        <v>296</v>
      </c>
      <c r="G260" s="2" t="s">
        <v>2616</v>
      </c>
      <c r="H260" s="2" t="s">
        <v>3096</v>
      </c>
      <c r="I260" s="2" t="s">
        <v>3097</v>
      </c>
      <c r="K260" s="17"/>
      <c r="L260" s="33"/>
      <c r="O260" s="12" t="s">
        <v>3353</v>
      </c>
      <c r="R260" s="12" t="s">
        <v>3259</v>
      </c>
      <c r="V260" s="2" t="s">
        <v>3483</v>
      </c>
      <c r="X260" s="2" t="s">
        <v>3095</v>
      </c>
      <c r="AA260" s="2" t="s">
        <v>3721</v>
      </c>
      <c r="AB260" s="2" t="s">
        <v>3356</v>
      </c>
      <c r="AC260" s="2" t="s">
        <v>3487</v>
      </c>
      <c r="AD260" s="2">
        <v>17</v>
      </c>
      <c r="AG260" s="2" t="s">
        <v>3528</v>
      </c>
      <c r="AH260" s="21" t="s">
        <v>3560</v>
      </c>
      <c r="AI260" s="2" t="str">
        <f>CONCATENATE("s/",AC260,"/",AG260,"_sv_",D260,"_str_",AH260,"_MLST_",AD260," \{",AC260,"\}/")</f>
        <v>s/Excluded/Lin_sv_-_str_LV4298_MLST_17 \{Excluded\}/</v>
      </c>
    </row>
    <row r="261" spans="1:35" x14ac:dyDescent="0.2">
      <c r="A261" s="3" t="s">
        <v>1819</v>
      </c>
      <c r="B261" s="21" t="s">
        <v>3109</v>
      </c>
      <c r="D261" s="14" t="s">
        <v>13</v>
      </c>
      <c r="E261" s="5">
        <v>2011</v>
      </c>
      <c r="F261" s="2" t="s">
        <v>296</v>
      </c>
      <c r="G261" s="2" t="s">
        <v>2616</v>
      </c>
      <c r="H261" s="2" t="s">
        <v>3108</v>
      </c>
      <c r="I261" s="2" t="s">
        <v>3100</v>
      </c>
      <c r="K261" s="17"/>
      <c r="L261" s="33"/>
      <c r="O261" s="12" t="s">
        <v>3353</v>
      </c>
      <c r="R261" s="2" t="s">
        <v>3265</v>
      </c>
      <c r="V261" s="2" t="s">
        <v>3483</v>
      </c>
      <c r="X261" s="2" t="s">
        <v>3095</v>
      </c>
      <c r="AA261" s="2" t="s">
        <v>3721</v>
      </c>
      <c r="AB261" s="2" t="s">
        <v>3356</v>
      </c>
      <c r="AC261" s="2" t="s">
        <v>3487</v>
      </c>
      <c r="AD261" s="2" t="s">
        <v>13</v>
      </c>
      <c r="AG261" s="2" t="s">
        <v>3528</v>
      </c>
      <c r="AH261" s="21" t="s">
        <v>3565</v>
      </c>
      <c r="AI261" s="2" t="str">
        <f>CONCATENATE("s/",AC261,"/",AG261,"_sv_",D261,"_str_",AH261,"_MLST_",AD261," \{",AC261,"\}/")</f>
        <v>s/Excluded/Lin_sv_-_str_LV4361_MLST_- \{Excluded\}/</v>
      </c>
    </row>
    <row r="262" spans="1:35" x14ac:dyDescent="0.2">
      <c r="A262" s="3" t="s">
        <v>1819</v>
      </c>
      <c r="B262" s="21" t="s">
        <v>3111</v>
      </c>
      <c r="D262" s="14" t="s">
        <v>13</v>
      </c>
      <c r="E262" s="5">
        <v>2012</v>
      </c>
      <c r="F262" s="2" t="s">
        <v>296</v>
      </c>
      <c r="G262" s="2" t="s">
        <v>2616</v>
      </c>
      <c r="H262" s="2" t="s">
        <v>3110</v>
      </c>
      <c r="I262" s="2" t="s">
        <v>3100</v>
      </c>
      <c r="K262" s="17"/>
      <c r="L262" s="33"/>
      <c r="O262" s="12" t="s">
        <v>3353</v>
      </c>
      <c r="R262" s="2" t="s">
        <v>3266</v>
      </c>
      <c r="V262" s="2" t="s">
        <v>3483</v>
      </c>
      <c r="X262" s="2" t="s">
        <v>3095</v>
      </c>
      <c r="AA262" s="2" t="s">
        <v>3721</v>
      </c>
      <c r="AB262" s="2" t="s">
        <v>3356</v>
      </c>
      <c r="AC262" s="2" t="s">
        <v>3487</v>
      </c>
      <c r="AD262" s="2" t="s">
        <v>13</v>
      </c>
      <c r="AG262" s="2" t="s">
        <v>3528</v>
      </c>
      <c r="AH262" s="21" t="s">
        <v>3566</v>
      </c>
      <c r="AI262" s="2" t="str">
        <f>CONCATENATE("s/",AC262,"/",AG262,"_sv_",D262,"_str_",AH262,"_MLST_",AD262," \{",AC262,"\}/")</f>
        <v>s/Excluded/Lin_sv_-_str_LV4457_MLST_- \{Excluded\}/</v>
      </c>
    </row>
    <row r="263" spans="1:35" x14ac:dyDescent="0.2">
      <c r="A263" s="3" t="s">
        <v>1819</v>
      </c>
      <c r="B263" s="21" t="s">
        <v>3113</v>
      </c>
      <c r="D263" s="14" t="s">
        <v>13</v>
      </c>
      <c r="E263" s="5">
        <v>2012</v>
      </c>
      <c r="F263" s="2" t="s">
        <v>296</v>
      </c>
      <c r="G263" s="2" t="s">
        <v>2616</v>
      </c>
      <c r="H263" s="2" t="s">
        <v>3112</v>
      </c>
      <c r="I263" s="2" t="s">
        <v>3100</v>
      </c>
      <c r="K263" s="17"/>
      <c r="L263" s="33"/>
      <c r="O263" s="12" t="s">
        <v>3353</v>
      </c>
      <c r="R263" s="2" t="s">
        <v>3267</v>
      </c>
      <c r="V263" s="2" t="s">
        <v>3483</v>
      </c>
      <c r="X263" s="2" t="s">
        <v>3095</v>
      </c>
      <c r="AA263" s="2" t="s">
        <v>3721</v>
      </c>
      <c r="AB263" s="2" t="s">
        <v>3356</v>
      </c>
      <c r="AC263" s="2" t="s">
        <v>3487</v>
      </c>
      <c r="AD263" s="2">
        <v>17</v>
      </c>
      <c r="AG263" s="2" t="s">
        <v>3528</v>
      </c>
      <c r="AH263" s="21" t="s">
        <v>3567</v>
      </c>
      <c r="AI263" s="2" t="str">
        <f>CONCATENATE("s/",AC263,"/",AG263,"_sv_",D263,"_str_",AH263,"_MLST_",AD263," \{",AC263,"\}/")</f>
        <v>s/Excluded/Lin_sv_-_str_LV4497_MLST_17 \{Excluded\}/</v>
      </c>
    </row>
    <row r="264" spans="1:35" x14ac:dyDescent="0.2">
      <c r="A264" s="3" t="s">
        <v>1819</v>
      </c>
      <c r="B264" s="21" t="s">
        <v>3115</v>
      </c>
      <c r="D264" s="14" t="s">
        <v>13</v>
      </c>
      <c r="E264" s="5">
        <v>2012</v>
      </c>
      <c r="F264" s="2" t="s">
        <v>296</v>
      </c>
      <c r="G264" s="2" t="s">
        <v>2616</v>
      </c>
      <c r="H264" s="2" t="s">
        <v>3114</v>
      </c>
      <c r="I264" s="2" t="s">
        <v>3100</v>
      </c>
      <c r="K264" s="17"/>
      <c r="L264" s="33"/>
      <c r="O264" s="12" t="s">
        <v>3353</v>
      </c>
      <c r="R264" s="2" t="s">
        <v>3268</v>
      </c>
      <c r="V264" s="2" t="s">
        <v>3483</v>
      </c>
      <c r="X264" s="2" t="s">
        <v>3095</v>
      </c>
      <c r="AA264" s="2" t="s">
        <v>3721</v>
      </c>
      <c r="AB264" s="2" t="s">
        <v>3356</v>
      </c>
      <c r="AC264" s="2" t="s">
        <v>3487</v>
      </c>
      <c r="AD264" s="2" t="s">
        <v>13</v>
      </c>
      <c r="AG264" s="2" t="s">
        <v>3528</v>
      </c>
      <c r="AH264" s="21" t="s">
        <v>3568</v>
      </c>
      <c r="AI264" s="2" t="str">
        <f>CONCATENATE("s/",AC264,"/",AG264,"_sv_",D264,"_str_",AH264,"_MLST_",AD264," \{",AC264,"\}/")</f>
        <v>s/Excluded/Lin_sv_-_str_LV4498_MLST_- \{Excluded\}/</v>
      </c>
    </row>
    <row r="265" spans="1:35" x14ac:dyDescent="0.2">
      <c r="A265" s="8" t="s">
        <v>1819</v>
      </c>
      <c r="B265" s="21" t="s">
        <v>2287</v>
      </c>
      <c r="D265" s="2" t="s">
        <v>2540</v>
      </c>
      <c r="E265" s="5"/>
      <c r="F265" s="2" t="s">
        <v>296</v>
      </c>
      <c r="G265" s="2" t="s">
        <v>2616</v>
      </c>
      <c r="H265" s="12" t="s">
        <v>2288</v>
      </c>
      <c r="I265" s="12" t="s">
        <v>2289</v>
      </c>
      <c r="J265" s="12" t="s">
        <v>2290</v>
      </c>
      <c r="K265" s="31">
        <v>4.5431699999999999</v>
      </c>
      <c r="L265" s="32">
        <v>35</v>
      </c>
      <c r="M265" s="12" t="s">
        <v>2291</v>
      </c>
      <c r="N265" s="12">
        <v>818</v>
      </c>
      <c r="O265" s="12" t="s">
        <v>15</v>
      </c>
      <c r="Q265" s="2" t="s">
        <v>3344</v>
      </c>
      <c r="V265" s="2" t="s">
        <v>35</v>
      </c>
      <c r="X265" s="2" t="s">
        <v>828</v>
      </c>
      <c r="AA265" s="12" t="s">
        <v>3713</v>
      </c>
      <c r="AB265" s="2" t="s">
        <v>3356</v>
      </c>
      <c r="AC265" s="2" t="s">
        <v>3487</v>
      </c>
      <c r="AD265" s="2">
        <v>17</v>
      </c>
      <c r="AF265" s="2" t="s">
        <v>3451</v>
      </c>
      <c r="AG265" s="2" t="s">
        <v>3528</v>
      </c>
      <c r="AH265" s="21" t="s">
        <v>3628</v>
      </c>
      <c r="AI265" s="2" t="str">
        <f>CONCATENATE("s/",AC265,"/",AG265,"_sv_",D265,"_str_",AH265,"_MLST_",AD265," \{",AC265,"\}/")</f>
        <v>s/Excluded/Lin_sv_Copenhageni_str_LV999_MLST_17 \{Excluded\}/</v>
      </c>
    </row>
    <row r="266" spans="1:35" x14ac:dyDescent="0.2">
      <c r="A266" s="3" t="s">
        <v>1819</v>
      </c>
      <c r="B266" s="21" t="s">
        <v>3125</v>
      </c>
      <c r="D266" s="14" t="s">
        <v>13</v>
      </c>
      <c r="E266" s="5">
        <v>1998</v>
      </c>
      <c r="F266" s="2" t="s">
        <v>1022</v>
      </c>
      <c r="G266" s="2" t="s">
        <v>2616</v>
      </c>
      <c r="H266" s="2" t="s">
        <v>3123</v>
      </c>
      <c r="I266" s="2" t="s">
        <v>3124</v>
      </c>
      <c r="K266" s="17"/>
      <c r="L266" s="33"/>
      <c r="O266" s="12" t="s">
        <v>3353</v>
      </c>
      <c r="R266" s="2" t="s">
        <v>3274</v>
      </c>
      <c r="V266" s="2" t="s">
        <v>3483</v>
      </c>
      <c r="X266" s="2" t="s">
        <v>3095</v>
      </c>
      <c r="AA266" s="2" t="s">
        <v>3721</v>
      </c>
      <c r="AB266" s="2" t="s">
        <v>3356</v>
      </c>
      <c r="AC266" s="2" t="s">
        <v>3487</v>
      </c>
      <c r="AD266" s="2" t="s">
        <v>13</v>
      </c>
      <c r="AG266" s="2" t="s">
        <v>3528</v>
      </c>
      <c r="AH266" s="21" t="s">
        <v>3569</v>
      </c>
      <c r="AI266" s="2" t="str">
        <f>CONCATENATE("s/",AC266,"/",AG266,"_sv_",D266,"_str_",AH266,"_MLST_",AD266," \{",AC266,"\}/")</f>
        <v>s/Excluded/Lin_sv_-_str_R062_MLST_- \{Excluded\}/</v>
      </c>
    </row>
    <row r="267" spans="1:35" x14ac:dyDescent="0.2">
      <c r="A267" s="3" t="s">
        <v>1819</v>
      </c>
      <c r="B267" s="21" t="s">
        <v>3127</v>
      </c>
      <c r="D267" s="14" t="s">
        <v>13</v>
      </c>
      <c r="E267" s="5">
        <v>1998</v>
      </c>
      <c r="F267" s="2" t="s">
        <v>1022</v>
      </c>
      <c r="G267" s="2" t="s">
        <v>2616</v>
      </c>
      <c r="H267" s="2" t="s">
        <v>3126</v>
      </c>
      <c r="I267" s="2" t="s">
        <v>3124</v>
      </c>
      <c r="K267" s="17"/>
      <c r="L267" s="33"/>
      <c r="O267" s="12" t="s">
        <v>3353</v>
      </c>
      <c r="R267" s="20" t="s">
        <v>3275</v>
      </c>
      <c r="V267" s="2" t="s">
        <v>3483</v>
      </c>
      <c r="X267" s="2" t="s">
        <v>3095</v>
      </c>
      <c r="AA267" s="2" t="s">
        <v>3721</v>
      </c>
      <c r="AB267" s="2" t="s">
        <v>3356</v>
      </c>
      <c r="AC267" s="2" t="s">
        <v>3487</v>
      </c>
      <c r="AD267" s="2">
        <v>17</v>
      </c>
      <c r="AG267" s="2" t="s">
        <v>3528</v>
      </c>
      <c r="AH267" s="21" t="s">
        <v>3570</v>
      </c>
      <c r="AI267" s="2" t="str">
        <f>CONCATENATE("s/",AC267,"/",AG267,"_sv_",D267,"_str_",AH267,"_MLST_",AD267," \{",AC267,"\}/")</f>
        <v>s/Excluded/Lin_sv_-_str_R070_MLST_17 \{Excluded\}/</v>
      </c>
    </row>
    <row r="268" spans="1:35" x14ac:dyDescent="0.2">
      <c r="A268" s="3" t="s">
        <v>1819</v>
      </c>
      <c r="B268" s="21" t="s">
        <v>3129</v>
      </c>
      <c r="D268" s="14" t="s">
        <v>13</v>
      </c>
      <c r="E268" s="5">
        <v>1998</v>
      </c>
      <c r="F268" s="2" t="s">
        <v>1022</v>
      </c>
      <c r="G268" s="2" t="s">
        <v>2616</v>
      </c>
      <c r="H268" s="2" t="s">
        <v>3128</v>
      </c>
      <c r="I268" s="2" t="s">
        <v>3124</v>
      </c>
      <c r="K268" s="17"/>
      <c r="L268" s="33"/>
      <c r="O268" s="12" t="s">
        <v>3353</v>
      </c>
      <c r="R268" s="20" t="s">
        <v>3276</v>
      </c>
      <c r="V268" s="2" t="s">
        <v>3483</v>
      </c>
      <c r="X268" s="2" t="s">
        <v>3095</v>
      </c>
      <c r="AA268" s="2" t="s">
        <v>3721</v>
      </c>
      <c r="AB268" s="2" t="s">
        <v>3356</v>
      </c>
      <c r="AC268" s="2" t="s">
        <v>3487</v>
      </c>
      <c r="AD268" s="2" t="s">
        <v>13</v>
      </c>
      <c r="AG268" s="2" t="s">
        <v>3528</v>
      </c>
      <c r="AH268" s="21" t="s">
        <v>3571</v>
      </c>
      <c r="AI268" s="2" t="str">
        <f>CONCATENATE("s/",AC268,"/",AG268,"_sv_",D268,"_str_",AH268,"_MLST_",AD268," \{",AC268,"\}/")</f>
        <v>s/Excluded/Lin_sv_-_str_R082_MLST_- \{Excluded\}/</v>
      </c>
    </row>
    <row r="269" spans="1:35" x14ac:dyDescent="0.2">
      <c r="A269" s="3" t="s">
        <v>1819</v>
      </c>
      <c r="B269" s="21" t="s">
        <v>3137</v>
      </c>
      <c r="D269" s="14" t="s">
        <v>13</v>
      </c>
      <c r="E269" s="5">
        <v>1998</v>
      </c>
      <c r="F269" s="2" t="s">
        <v>1022</v>
      </c>
      <c r="G269" s="2" t="s">
        <v>2616</v>
      </c>
      <c r="H269" s="2" t="s">
        <v>3136</v>
      </c>
      <c r="I269" s="2" t="s">
        <v>3124</v>
      </c>
      <c r="K269" s="17"/>
      <c r="L269" s="33"/>
      <c r="O269" s="12" t="s">
        <v>3353</v>
      </c>
      <c r="R269" s="20" t="s">
        <v>3279</v>
      </c>
      <c r="V269" s="2" t="s">
        <v>3483</v>
      </c>
      <c r="X269" s="2" t="s">
        <v>3095</v>
      </c>
      <c r="AA269" s="2" t="s">
        <v>3721</v>
      </c>
      <c r="AB269" s="2" t="s">
        <v>3356</v>
      </c>
      <c r="AC269" s="2" t="s">
        <v>3487</v>
      </c>
      <c r="AD269" s="2">
        <v>17</v>
      </c>
      <c r="AG269" s="2" t="s">
        <v>3528</v>
      </c>
      <c r="AH269" s="21" t="s">
        <v>3572</v>
      </c>
      <c r="AI269" s="2" t="str">
        <f>CONCATENATE("s/",AC269,"/",AG269,"_sv_",D269,"_str_",AH269,"_MLST_",AD269," \{",AC269,"\}/")</f>
        <v>s/Excluded/Lin_sv_-_str_R085_MLST_17 \{Excluded\}/</v>
      </c>
    </row>
    <row r="270" spans="1:35" x14ac:dyDescent="0.2">
      <c r="A270" s="8" t="s">
        <v>1819</v>
      </c>
      <c r="B270" s="21" t="s">
        <v>2064</v>
      </c>
      <c r="D270" s="2" t="s">
        <v>2540</v>
      </c>
      <c r="E270" s="5"/>
      <c r="F270" s="2" t="s">
        <v>1022</v>
      </c>
      <c r="G270" s="2" t="s">
        <v>2616</v>
      </c>
      <c r="H270" s="12" t="s">
        <v>2065</v>
      </c>
      <c r="I270" s="12" t="s">
        <v>2066</v>
      </c>
      <c r="J270" s="12" t="s">
        <v>2067</v>
      </c>
      <c r="K270" s="31">
        <v>4.5482399999999998</v>
      </c>
      <c r="L270" s="32">
        <v>35</v>
      </c>
      <c r="M270" s="12" t="s">
        <v>2068</v>
      </c>
      <c r="N270" s="12">
        <v>488</v>
      </c>
      <c r="O270" s="12" t="s">
        <v>15</v>
      </c>
      <c r="Q270" s="2" t="s">
        <v>3328</v>
      </c>
      <c r="V270" s="2" t="s">
        <v>35</v>
      </c>
      <c r="X270" s="2" t="s">
        <v>828</v>
      </c>
      <c r="AA270" s="12" t="s">
        <v>3713</v>
      </c>
      <c r="AB270" s="2" t="s">
        <v>3356</v>
      </c>
      <c r="AC270" s="2" t="s">
        <v>3487</v>
      </c>
      <c r="AD270" s="2">
        <v>17</v>
      </c>
      <c r="AF270" s="2" t="s">
        <v>3432</v>
      </c>
      <c r="AG270" s="2" t="s">
        <v>3528</v>
      </c>
      <c r="AH270" s="21" t="s">
        <v>3650</v>
      </c>
      <c r="AI270" s="2" t="str">
        <f>CONCATENATE("s/",AC270,"/",AG270,"_sv_",D270,"_str_",AH270,"_MLST_",AD270," \{",AC270,"\}/")</f>
        <v>s/Excluded/Lin_sv_Copenhageni_str_R154_MLST_17 \{Excluded\}/</v>
      </c>
    </row>
    <row r="271" spans="1:35" x14ac:dyDescent="0.2">
      <c r="A271" s="8" t="s">
        <v>1819</v>
      </c>
      <c r="B271" s="21" t="s">
        <v>2102</v>
      </c>
      <c r="D271" s="2" t="s">
        <v>2540</v>
      </c>
      <c r="E271" s="5"/>
      <c r="F271" s="2" t="s">
        <v>1022</v>
      </c>
      <c r="G271" s="2" t="s">
        <v>2616</v>
      </c>
      <c r="H271" s="12" t="s">
        <v>2103</v>
      </c>
      <c r="I271" s="12" t="s">
        <v>2104</v>
      </c>
      <c r="J271" s="12" t="s">
        <v>2105</v>
      </c>
      <c r="K271" s="31">
        <v>4.5517200000000004</v>
      </c>
      <c r="L271" s="32">
        <v>35</v>
      </c>
      <c r="M271" s="12" t="s">
        <v>2106</v>
      </c>
      <c r="N271" s="12">
        <v>273</v>
      </c>
      <c r="O271" s="12" t="s">
        <v>15</v>
      </c>
      <c r="R271" s="2" t="s">
        <v>2637</v>
      </c>
      <c r="V271" s="2" t="s">
        <v>35</v>
      </c>
      <c r="X271" s="2" t="s">
        <v>828</v>
      </c>
      <c r="AB271" s="2" t="s">
        <v>3356</v>
      </c>
      <c r="AC271" s="2" t="s">
        <v>2637</v>
      </c>
      <c r="AD271" s="2">
        <v>17</v>
      </c>
      <c r="AG271" s="2" t="s">
        <v>3528</v>
      </c>
      <c r="AH271" s="21" t="s">
        <v>3649</v>
      </c>
      <c r="AI271" s="2" t="str">
        <f>CONCATENATE("s/",AC271,"/",AG271,"_sv_",D271,"_str_",AH271,"_MLST_",AD271," \{",AC271,"\}/")</f>
        <v>s/SRR171618/Lin_sv_Copenhageni_str_R83_MLST_17 \{SRR171618\}/</v>
      </c>
    </row>
    <row r="272" spans="1:35" x14ac:dyDescent="0.2">
      <c r="A272" s="8" t="s">
        <v>1819</v>
      </c>
      <c r="B272" s="21" t="s">
        <v>1532</v>
      </c>
      <c r="D272" s="2" t="s">
        <v>360</v>
      </c>
      <c r="E272" s="5"/>
      <c r="F272" s="2" t="s">
        <v>3191</v>
      </c>
      <c r="G272" s="2" t="s">
        <v>2822</v>
      </c>
      <c r="H272" s="12" t="s">
        <v>1533</v>
      </c>
      <c r="I272" s="12" t="s">
        <v>1534</v>
      </c>
      <c r="J272" s="12" t="s">
        <v>1535</v>
      </c>
      <c r="K272" s="31">
        <v>4.5837199999999996</v>
      </c>
      <c r="L272" s="32">
        <v>35</v>
      </c>
      <c r="M272" s="12" t="s">
        <v>1536</v>
      </c>
      <c r="N272" s="12">
        <v>172</v>
      </c>
      <c r="O272" s="12" t="s">
        <v>15</v>
      </c>
      <c r="R272" s="2" t="s">
        <v>2826</v>
      </c>
      <c r="V272" s="2" t="s">
        <v>35</v>
      </c>
      <c r="X272" s="2" t="s">
        <v>734</v>
      </c>
      <c r="AB272" s="2" t="s">
        <v>3356</v>
      </c>
      <c r="AC272" s="2" t="s">
        <v>2826</v>
      </c>
      <c r="AD272" s="2">
        <v>140</v>
      </c>
      <c r="AG272" s="2" t="s">
        <v>3528</v>
      </c>
      <c r="AH272" s="21" t="s">
        <v>3665</v>
      </c>
      <c r="AI272" s="2" t="str">
        <f>CONCATENATE("s/",AC272,"/",AG272,"_sv_",D272,"_str_",AH272,"_MLST_",AD272," \{",AC272,"\}/")</f>
        <v>s/SRR649357/Lin_sv_Pomona_str_Fox-32256_MLST_140 \{SRR649357\}/</v>
      </c>
    </row>
    <row r="273" spans="1:35" x14ac:dyDescent="0.2">
      <c r="A273" s="8" t="s">
        <v>1819</v>
      </c>
      <c r="B273" s="21" t="s">
        <v>1510</v>
      </c>
      <c r="D273" s="14" t="s">
        <v>13</v>
      </c>
      <c r="E273" s="5"/>
      <c r="F273" s="2" t="s">
        <v>296</v>
      </c>
      <c r="G273" s="2" t="s">
        <v>323</v>
      </c>
      <c r="H273" s="12" t="s">
        <v>1511</v>
      </c>
      <c r="I273" s="12" t="s">
        <v>1512</v>
      </c>
      <c r="J273" s="12" t="s">
        <v>1513</v>
      </c>
      <c r="K273" s="31">
        <v>5.1133600000000001</v>
      </c>
      <c r="L273" s="32">
        <v>35</v>
      </c>
      <c r="M273" s="12" t="s">
        <v>1514</v>
      </c>
      <c r="N273" s="12">
        <v>264</v>
      </c>
      <c r="O273" s="12" t="s">
        <v>15</v>
      </c>
      <c r="R273" s="2" t="s">
        <v>2824</v>
      </c>
      <c r="S273" s="2" t="s">
        <v>2823</v>
      </c>
      <c r="V273" s="2" t="s">
        <v>35</v>
      </c>
      <c r="X273" s="2" t="s">
        <v>357</v>
      </c>
      <c r="AB273" s="2" t="s">
        <v>3356</v>
      </c>
      <c r="AC273" s="2" t="s">
        <v>2824</v>
      </c>
      <c r="AD273" s="2">
        <v>139</v>
      </c>
      <c r="AG273" s="2" t="s">
        <v>3528</v>
      </c>
      <c r="AH273" s="21" t="s">
        <v>1510</v>
      </c>
      <c r="AI273" s="2" t="str">
        <f>CONCATENATE("s/",AC273,"/",AG273,"_sv_",D273,"_str_",AH273,"_MLST_",AD273," \{",AC273,"\}/")</f>
        <v>s/SRR649355/Lin_sv_-_str_FPW1039_MLST_139 \{SRR649355\}/</v>
      </c>
    </row>
    <row r="274" spans="1:35" x14ac:dyDescent="0.2">
      <c r="A274" s="8" t="s">
        <v>1819</v>
      </c>
      <c r="B274" s="21" t="s">
        <v>1386</v>
      </c>
      <c r="D274" s="14" t="s">
        <v>13</v>
      </c>
      <c r="E274" s="5"/>
      <c r="F274" s="2" t="s">
        <v>296</v>
      </c>
      <c r="G274" s="2" t="s">
        <v>323</v>
      </c>
      <c r="H274" s="12" t="s">
        <v>1387</v>
      </c>
      <c r="I274" s="12" t="s">
        <v>1388</v>
      </c>
      <c r="J274" s="12" t="s">
        <v>1389</v>
      </c>
      <c r="K274" s="31">
        <v>4.8802700000000003</v>
      </c>
      <c r="L274" s="32">
        <v>35.1</v>
      </c>
      <c r="M274" s="12" t="s">
        <v>1390</v>
      </c>
      <c r="N274" s="12">
        <v>93</v>
      </c>
      <c r="O274" s="12" t="s">
        <v>15</v>
      </c>
      <c r="R274" s="2" t="s">
        <v>2807</v>
      </c>
      <c r="S274" s="2" t="s">
        <v>2806</v>
      </c>
      <c r="V274" s="2" t="s">
        <v>35</v>
      </c>
      <c r="X274" s="2" t="s">
        <v>357</v>
      </c>
      <c r="AB274" s="2" t="s">
        <v>3356</v>
      </c>
      <c r="AC274" s="2" t="s">
        <v>2807</v>
      </c>
      <c r="AD274" s="2">
        <v>47</v>
      </c>
      <c r="AG274" s="2" t="s">
        <v>3528</v>
      </c>
      <c r="AH274" s="21" t="s">
        <v>1386</v>
      </c>
      <c r="AI274" s="2" t="str">
        <f>CONCATENATE("s/",AC274,"/",AG274,"_sv_",D274,"_str_",AH274,"_MLST_",AD274," \{",AC274,"\}/")</f>
        <v>s/SRR535784/Lin_sv_-_str_FPW2026_MLST_47 \{SRR535784\}/</v>
      </c>
    </row>
    <row r="275" spans="1:35" x14ac:dyDescent="0.2">
      <c r="A275" s="8" t="s">
        <v>1819</v>
      </c>
      <c r="B275" s="21" t="s">
        <v>56</v>
      </c>
      <c r="C275" s="2" t="s">
        <v>2716</v>
      </c>
      <c r="D275" s="12" t="s">
        <v>13</v>
      </c>
      <c r="E275" s="5">
        <v>2009</v>
      </c>
      <c r="F275" s="2" t="s">
        <v>43</v>
      </c>
      <c r="G275" s="2" t="s">
        <v>3213</v>
      </c>
      <c r="H275" s="12" t="s">
        <v>1958</v>
      </c>
      <c r="I275" s="12" t="s">
        <v>1847</v>
      </c>
      <c r="J275" s="12" t="s">
        <v>1959</v>
      </c>
      <c r="K275" s="31">
        <v>4.5814599999999999</v>
      </c>
      <c r="L275" s="32">
        <v>35</v>
      </c>
      <c r="M275" s="12" t="s">
        <v>1960</v>
      </c>
      <c r="N275" s="12">
        <v>227</v>
      </c>
      <c r="O275" s="12" t="s">
        <v>15</v>
      </c>
      <c r="R275" s="2" t="s">
        <v>2609</v>
      </c>
      <c r="V275" s="2" t="s">
        <v>66</v>
      </c>
      <c r="W275" s="12">
        <v>26833181</v>
      </c>
      <c r="X275" s="2" t="s">
        <v>3179</v>
      </c>
      <c r="AB275" s="2" t="s">
        <v>3356</v>
      </c>
      <c r="AC275" s="2" t="s">
        <v>2609</v>
      </c>
      <c r="AD275" s="2">
        <v>1</v>
      </c>
      <c r="AG275" s="2" t="s">
        <v>3528</v>
      </c>
      <c r="AH275" s="21" t="s">
        <v>56</v>
      </c>
      <c r="AI275" s="2" t="str">
        <f>CONCATENATE("s/",AC275,"/",AG275,"_sv_",D275,"_str_",AH275,"_MLST_",AD275," \{",AC275,"\}/")</f>
        <v>s/SRR1542537/Lin_sv_-_str_G30_MLST_1 \{SRR1542537\}/</v>
      </c>
    </row>
    <row r="276" spans="1:35" x14ac:dyDescent="0.2">
      <c r="A276" s="8" t="s">
        <v>1819</v>
      </c>
      <c r="B276" s="21" t="s">
        <v>57</v>
      </c>
      <c r="C276" s="2" t="s">
        <v>2716</v>
      </c>
      <c r="D276" s="14" t="s">
        <v>13</v>
      </c>
      <c r="E276" s="5">
        <v>2007</v>
      </c>
      <c r="F276" s="2" t="s">
        <v>43</v>
      </c>
      <c r="G276" s="2" t="s">
        <v>2575</v>
      </c>
      <c r="H276" s="12" t="s">
        <v>1877</v>
      </c>
      <c r="I276" s="12" t="s">
        <v>1847</v>
      </c>
      <c r="J276" s="12" t="s">
        <v>1878</v>
      </c>
      <c r="K276" s="31">
        <v>4.6199899999999996</v>
      </c>
      <c r="L276" s="32">
        <v>34.9</v>
      </c>
      <c r="M276" s="12" t="s">
        <v>1879</v>
      </c>
      <c r="N276" s="12">
        <v>234</v>
      </c>
      <c r="O276" s="12" t="s">
        <v>15</v>
      </c>
      <c r="R276" s="2" t="s">
        <v>2610</v>
      </c>
      <c r="V276" s="2" t="s">
        <v>66</v>
      </c>
      <c r="W276" s="12">
        <v>26833181</v>
      </c>
      <c r="X276" s="2" t="s">
        <v>3179</v>
      </c>
      <c r="AB276" s="2" t="s">
        <v>3356</v>
      </c>
      <c r="AC276" s="2" t="s">
        <v>2610</v>
      </c>
      <c r="AD276" s="2">
        <v>1</v>
      </c>
      <c r="AG276" s="2" t="s">
        <v>3528</v>
      </c>
      <c r="AH276" s="21" t="s">
        <v>57</v>
      </c>
      <c r="AI276" s="2" t="str">
        <f>CONCATENATE("s/",AC276,"/",AG276,"_sv_",D276,"_str_",AH276,"_MLST_",AD276," \{",AC276,"\}/")</f>
        <v>s/SRR1542538/Lin_sv_-_str_G32_MLST_1 \{SRR1542538\}/</v>
      </c>
    </row>
    <row r="277" spans="1:35" x14ac:dyDescent="0.2">
      <c r="A277" s="8" t="s">
        <v>1819</v>
      </c>
      <c r="B277" s="21" t="s">
        <v>2037</v>
      </c>
      <c r="D277" s="2" t="s">
        <v>360</v>
      </c>
      <c r="E277" s="5">
        <v>2004</v>
      </c>
      <c r="F277" s="2" t="s">
        <v>3180</v>
      </c>
      <c r="G277" s="2" t="s">
        <v>632</v>
      </c>
      <c r="H277" s="12" t="s">
        <v>2038</v>
      </c>
      <c r="I277" s="12" t="s">
        <v>2039</v>
      </c>
      <c r="J277" s="12" t="s">
        <v>2040</v>
      </c>
      <c r="K277" s="31">
        <v>4.5946999999999996</v>
      </c>
      <c r="L277" s="32">
        <v>35</v>
      </c>
      <c r="M277" s="12" t="s">
        <v>2041</v>
      </c>
      <c r="N277" s="12">
        <v>74</v>
      </c>
      <c r="O277" s="12" t="s">
        <v>15</v>
      </c>
      <c r="R277" s="2" t="s">
        <v>3157</v>
      </c>
      <c r="V277" s="2" t="s">
        <v>352</v>
      </c>
      <c r="X277" s="2" t="s">
        <v>420</v>
      </c>
      <c r="AA277" s="2" t="s">
        <v>3725</v>
      </c>
      <c r="AB277" s="2" t="s">
        <v>3356</v>
      </c>
      <c r="AC277" s="2" t="s">
        <v>3487</v>
      </c>
      <c r="AD277" s="2">
        <v>140</v>
      </c>
      <c r="AG277" s="2" t="s">
        <v>3528</v>
      </c>
      <c r="AH277" s="21" t="s">
        <v>2037</v>
      </c>
      <c r="AI277" s="2" t="str">
        <f>CONCATENATE("s/",AC277,"/",AG277,"_sv_",D277,"_str_",AH277,"_MLST_",AD277," \{",AC277,"\}/")</f>
        <v>s/Excluded/Lin_sv_Pomona_str_GR5_MLST_140 \{Excluded\}/</v>
      </c>
    </row>
    <row r="278" spans="1:35" x14ac:dyDescent="0.2">
      <c r="A278" s="8" t="s">
        <v>1819</v>
      </c>
      <c r="B278" s="21" t="s">
        <v>2050</v>
      </c>
      <c r="D278" s="2" t="s">
        <v>63</v>
      </c>
      <c r="E278" s="5">
        <v>1958</v>
      </c>
      <c r="F278" s="2" t="s">
        <v>296</v>
      </c>
      <c r="G278" s="2" t="s">
        <v>292</v>
      </c>
      <c r="H278" s="12" t="s">
        <v>2051</v>
      </c>
      <c r="I278" s="12" t="s">
        <v>2052</v>
      </c>
      <c r="J278" s="12" t="s">
        <v>2053</v>
      </c>
      <c r="K278" s="31">
        <v>4.5896400000000002</v>
      </c>
      <c r="L278" s="32">
        <v>34.9</v>
      </c>
      <c r="M278" s="12" t="s">
        <v>2054</v>
      </c>
      <c r="N278" s="12">
        <v>233</v>
      </c>
      <c r="O278" s="12" t="s">
        <v>15</v>
      </c>
      <c r="S278" s="12" t="s">
        <v>109</v>
      </c>
      <c r="V278" s="2" t="s">
        <v>3199</v>
      </c>
      <c r="W278" s="2">
        <v>25201075</v>
      </c>
      <c r="AA278" s="12" t="s">
        <v>3715</v>
      </c>
      <c r="AB278" s="2" t="s">
        <v>3356</v>
      </c>
      <c r="AC278" s="2" t="s">
        <v>3429</v>
      </c>
      <c r="AD278" s="2">
        <v>37</v>
      </c>
      <c r="AE278" s="2" t="s">
        <v>3390</v>
      </c>
      <c r="AF278" s="2" t="s">
        <v>3429</v>
      </c>
      <c r="AG278" s="2" t="s">
        <v>3528</v>
      </c>
      <c r="AH278" s="21" t="s">
        <v>2050</v>
      </c>
      <c r="AI278" s="2" t="str">
        <f>CONCATENATE("s/",AC278,"/",AG278,"_sv_",D278,"_str_",AH278,"_MLST_",AD278," \{",AC278,"\}/")</f>
        <v>s/Lin_86/Lin_sv_Canicola_str_Gui44_MLST_37 \{Lin_86\}/</v>
      </c>
    </row>
    <row r="279" spans="1:35" x14ac:dyDescent="0.2">
      <c r="A279" s="8" t="s">
        <v>1819</v>
      </c>
      <c r="B279" s="21" t="s">
        <v>58</v>
      </c>
      <c r="D279" s="12" t="s">
        <v>13</v>
      </c>
      <c r="E279" s="5">
        <v>2007</v>
      </c>
      <c r="F279" s="2" t="s">
        <v>47</v>
      </c>
      <c r="G279" s="2" t="s">
        <v>2612</v>
      </c>
      <c r="H279" s="12" t="s">
        <v>1955</v>
      </c>
      <c r="I279" s="12" t="s">
        <v>1847</v>
      </c>
      <c r="J279" s="12" t="s">
        <v>1956</v>
      </c>
      <c r="K279" s="31">
        <v>4.6201800000000004</v>
      </c>
      <c r="L279" s="32">
        <v>34.9</v>
      </c>
      <c r="M279" s="12" t="s">
        <v>1957</v>
      </c>
      <c r="N279" s="12">
        <v>242</v>
      </c>
      <c r="O279" s="12" t="s">
        <v>15</v>
      </c>
      <c r="R279" s="2" t="s">
        <v>2611</v>
      </c>
      <c r="V279" s="2" t="s">
        <v>66</v>
      </c>
      <c r="W279" s="12">
        <v>26833181</v>
      </c>
      <c r="X279" s="2" t="s">
        <v>3179</v>
      </c>
      <c r="AB279" s="2" t="s">
        <v>3356</v>
      </c>
      <c r="AC279" s="12" t="s">
        <v>2611</v>
      </c>
      <c r="AD279" s="2">
        <v>128</v>
      </c>
      <c r="AG279" s="2" t="s">
        <v>3528</v>
      </c>
      <c r="AH279" s="21" t="s">
        <v>58</v>
      </c>
      <c r="AI279" s="2" t="str">
        <f>CONCATENATE("s/",AC279,"/",AG279,"_sv_",D279,"_str_",AH279,"_MLST_",AD279," \{",AC279,"\}/")</f>
        <v>s/SRR1542540/Lin_sv_-_str_H30H0728_MLST_128 \{SRR1542540\}/</v>
      </c>
    </row>
    <row r="280" spans="1:35" x14ac:dyDescent="0.2">
      <c r="A280" s="8" t="s">
        <v>1819</v>
      </c>
      <c r="B280" s="21" t="s">
        <v>59</v>
      </c>
      <c r="D280" s="14" t="s">
        <v>13</v>
      </c>
      <c r="E280" s="5">
        <v>2005</v>
      </c>
      <c r="F280" s="2" t="s">
        <v>60</v>
      </c>
      <c r="G280" s="2" t="s">
        <v>288</v>
      </c>
      <c r="H280" s="12" t="s">
        <v>1846</v>
      </c>
      <c r="I280" s="12" t="s">
        <v>1847</v>
      </c>
      <c r="J280" s="12" t="s">
        <v>1848</v>
      </c>
      <c r="K280" s="31">
        <v>4.7158100000000003</v>
      </c>
      <c r="L280" s="32">
        <v>35</v>
      </c>
      <c r="M280" s="12" t="s">
        <v>1849</v>
      </c>
      <c r="N280" s="12">
        <v>280</v>
      </c>
      <c r="O280" s="12" t="s">
        <v>15</v>
      </c>
      <c r="R280" s="2" t="s">
        <v>2613</v>
      </c>
      <c r="V280" s="2" t="s">
        <v>66</v>
      </c>
      <c r="W280" s="12">
        <v>26833181</v>
      </c>
      <c r="X280" s="2" t="s">
        <v>3179</v>
      </c>
      <c r="AB280" s="2" t="s">
        <v>3356</v>
      </c>
      <c r="AC280" s="12" t="s">
        <v>2613</v>
      </c>
      <c r="AD280" s="2">
        <v>109</v>
      </c>
      <c r="AG280" s="2" t="s">
        <v>3528</v>
      </c>
      <c r="AH280" s="21" t="s">
        <v>59</v>
      </c>
      <c r="AI280" s="2" t="str">
        <f>CONCATENATE("s/",AC280,"/",AG280,"_sv_",D280,"_str_",AH280,"_MLST_",AD280," \{",AC280,"\}/")</f>
        <v>s/SRR1542541/Lin_sv_-_str_H78Shuang4_MLST_109 \{SRR1542541\}/</v>
      </c>
    </row>
    <row r="281" spans="1:35" x14ac:dyDescent="0.2">
      <c r="A281" s="8" t="s">
        <v>1819</v>
      </c>
      <c r="B281" s="21" t="s">
        <v>2087</v>
      </c>
      <c r="D281" s="2" t="s">
        <v>63</v>
      </c>
      <c r="E281" s="5"/>
      <c r="F281" s="2" t="s">
        <v>296</v>
      </c>
      <c r="G281" s="2" t="s">
        <v>1068</v>
      </c>
      <c r="H281" s="12" t="s">
        <v>2088</v>
      </c>
      <c r="I281" s="12" t="s">
        <v>2089</v>
      </c>
      <c r="J281" s="12" t="s">
        <v>2090</v>
      </c>
      <c r="K281" s="31">
        <v>4.71096</v>
      </c>
      <c r="L281" s="32">
        <v>35</v>
      </c>
      <c r="M281" s="12" t="s">
        <v>2091</v>
      </c>
      <c r="N281" s="12">
        <v>338</v>
      </c>
      <c r="O281" s="12" t="s">
        <v>15</v>
      </c>
      <c r="R281" s="2" t="s">
        <v>2640</v>
      </c>
      <c r="V281" s="2" t="s">
        <v>35</v>
      </c>
      <c r="X281" s="2" t="s">
        <v>827</v>
      </c>
      <c r="AB281" s="2" t="s">
        <v>3356</v>
      </c>
      <c r="AC281" s="12" t="s">
        <v>2640</v>
      </c>
      <c r="AD281" s="2">
        <v>50</v>
      </c>
      <c r="AG281" s="2" t="s">
        <v>3528</v>
      </c>
      <c r="AH281" s="21" t="s">
        <v>2087</v>
      </c>
      <c r="AI281" s="2" t="str">
        <f>CONCATENATE("s/",AC281,"/",AG281,"_sv_",D281,"_str_",AH281,"_MLST_",AD281," \{",AC281,"\}/")</f>
        <v>s/SRR171622/Lin_sv_Canicola_str_HAI0024_MLST_50 \{SRR171622\}/</v>
      </c>
    </row>
    <row r="282" spans="1:35" x14ac:dyDescent="0.2">
      <c r="A282" s="8" t="s">
        <v>1819</v>
      </c>
      <c r="B282" s="21" t="s">
        <v>2092</v>
      </c>
      <c r="D282" s="2" t="s">
        <v>2540</v>
      </c>
      <c r="E282" s="5"/>
      <c r="F282" s="2" t="s">
        <v>296</v>
      </c>
      <c r="G282" s="2" t="s">
        <v>1068</v>
      </c>
      <c r="H282" s="12" t="s">
        <v>2093</v>
      </c>
      <c r="I282" s="12" t="s">
        <v>2094</v>
      </c>
      <c r="J282" s="12" t="s">
        <v>2095</v>
      </c>
      <c r="K282" s="31">
        <v>4.6273799999999996</v>
      </c>
      <c r="L282" s="32">
        <v>34.9</v>
      </c>
      <c r="M282" s="12" t="s">
        <v>2096</v>
      </c>
      <c r="N282" s="12">
        <v>437</v>
      </c>
      <c r="O282" s="12" t="s">
        <v>15</v>
      </c>
      <c r="Q282" s="2" t="s">
        <v>3327</v>
      </c>
      <c r="V282" s="2" t="s">
        <v>35</v>
      </c>
      <c r="X282" s="2" t="s">
        <v>827</v>
      </c>
      <c r="AA282" s="12" t="s">
        <v>3713</v>
      </c>
      <c r="AB282" s="2" t="s">
        <v>3356</v>
      </c>
      <c r="AC282" s="2" t="s">
        <v>3487</v>
      </c>
      <c r="AD282" s="2">
        <v>37</v>
      </c>
      <c r="AF282" s="2" t="s">
        <v>3435</v>
      </c>
      <c r="AG282" s="2" t="s">
        <v>3528</v>
      </c>
      <c r="AH282" s="21" t="s">
        <v>2092</v>
      </c>
      <c r="AI282" s="2" t="str">
        <f>CONCATENATE("s/",AC282,"/",AG282,"_sv_",D282,"_str_",AH282,"_MLST_",AD282," \{",AC282,"\}/")</f>
        <v>s/Excluded/Lin_sv_Copenhageni_str_HAI0156_MLST_37 \{Excluded\}/</v>
      </c>
    </row>
    <row r="283" spans="1:35" x14ac:dyDescent="0.2">
      <c r="A283" s="8" t="s">
        <v>1819</v>
      </c>
      <c r="B283" s="21" t="s">
        <v>1476</v>
      </c>
      <c r="D283" s="2" t="s">
        <v>2540</v>
      </c>
      <c r="E283" s="5"/>
      <c r="F283" s="2" t="s">
        <v>296</v>
      </c>
      <c r="G283" s="2" t="s">
        <v>1068</v>
      </c>
      <c r="H283" s="12" t="s">
        <v>1477</v>
      </c>
      <c r="I283" s="12" t="s">
        <v>1478</v>
      </c>
      <c r="J283" s="12" t="s">
        <v>1479</v>
      </c>
      <c r="K283" s="31">
        <v>4.6173599999999997</v>
      </c>
      <c r="L283" s="32">
        <v>35</v>
      </c>
      <c r="M283" s="12" t="s">
        <v>1480</v>
      </c>
      <c r="N283" s="12">
        <v>31</v>
      </c>
      <c r="O283" s="12" t="s">
        <v>15</v>
      </c>
      <c r="R283" s="2" t="s">
        <v>2747</v>
      </c>
      <c r="S283" s="2" t="s">
        <v>2746</v>
      </c>
      <c r="V283" s="2" t="s">
        <v>35</v>
      </c>
      <c r="X283" s="2" t="s">
        <v>827</v>
      </c>
      <c r="AB283" s="2" t="s">
        <v>3356</v>
      </c>
      <c r="AC283" s="12" t="s">
        <v>2747</v>
      </c>
      <c r="AD283" s="2">
        <v>17</v>
      </c>
      <c r="AG283" s="2" t="s">
        <v>3528</v>
      </c>
      <c r="AH283" s="21" t="s">
        <v>1476</v>
      </c>
      <c r="AI283" s="2" t="str">
        <f>CONCATENATE("s/",AC283,"/",AG283,"_sv_",D283,"_str_",AH283,"_MLST_",AD283," \{",AC283,"\}/")</f>
        <v>s/SRR397962/Lin_sv_Copenhageni_str_HAI0188_MLST_17 \{SRR397962\}/</v>
      </c>
    </row>
    <row r="284" spans="1:35" x14ac:dyDescent="0.2">
      <c r="A284" s="8" t="s">
        <v>1819</v>
      </c>
      <c r="B284" s="21" t="s">
        <v>2510</v>
      </c>
      <c r="D284" s="2" t="s">
        <v>826</v>
      </c>
      <c r="E284" s="5"/>
      <c r="F284" s="2" t="s">
        <v>296</v>
      </c>
      <c r="G284" s="2" t="s">
        <v>1068</v>
      </c>
      <c r="H284" s="12" t="s">
        <v>2511</v>
      </c>
      <c r="I284" s="12" t="s">
        <v>2512</v>
      </c>
      <c r="J284" s="12" t="s">
        <v>2513</v>
      </c>
      <c r="K284" s="31">
        <v>4.4595200000000004</v>
      </c>
      <c r="L284" s="32">
        <v>35.799999999999997</v>
      </c>
      <c r="M284" s="12" t="s">
        <v>2514</v>
      </c>
      <c r="N284" s="12">
        <v>731</v>
      </c>
      <c r="O284" s="12" t="s">
        <v>15</v>
      </c>
      <c r="S284" s="2" t="s">
        <v>2707</v>
      </c>
      <c r="V284" s="2" t="s">
        <v>35</v>
      </c>
      <c r="X284" s="2" t="s">
        <v>827</v>
      </c>
      <c r="AA284" s="12" t="s">
        <v>3716</v>
      </c>
      <c r="AB284" s="2" t="s">
        <v>3356</v>
      </c>
      <c r="AC284" s="2" t="s">
        <v>3487</v>
      </c>
      <c r="AD284" s="2" t="s">
        <v>13</v>
      </c>
      <c r="AF284" s="2" t="s">
        <v>3471</v>
      </c>
      <c r="AG284" s="2" t="s">
        <v>3528</v>
      </c>
      <c r="AH284" s="21" t="s">
        <v>2510</v>
      </c>
      <c r="AI284" s="2" t="str">
        <f>CONCATENATE("s/",AC284,"/",AG284,"_sv_",D284,"_str_",AH284,"_MLST_",AD284," \{",AC284,"\}/")</f>
        <v>s/Excluded/Lin_sv_Bataviae_str_HAI135_MLST_- \{Excluded\}/</v>
      </c>
    </row>
    <row r="285" spans="1:35" x14ac:dyDescent="0.2">
      <c r="A285" s="8" t="s">
        <v>1819</v>
      </c>
      <c r="B285" s="21" t="s">
        <v>1515</v>
      </c>
      <c r="D285" s="14" t="s">
        <v>13</v>
      </c>
      <c r="E285" s="5"/>
      <c r="F285" s="2" t="s">
        <v>296</v>
      </c>
      <c r="G285" s="2" t="s">
        <v>1068</v>
      </c>
      <c r="H285" s="12" t="s">
        <v>1516</v>
      </c>
      <c r="I285" s="12" t="s">
        <v>1517</v>
      </c>
      <c r="J285" s="12" t="s">
        <v>1518</v>
      </c>
      <c r="K285" s="31">
        <v>4.6949500000000004</v>
      </c>
      <c r="L285" s="32">
        <v>35.299999999999997</v>
      </c>
      <c r="M285" s="12" t="s">
        <v>1519</v>
      </c>
      <c r="N285" s="12">
        <v>69</v>
      </c>
      <c r="O285" s="12" t="s">
        <v>15</v>
      </c>
      <c r="R285" s="2" t="s">
        <v>2814</v>
      </c>
      <c r="S285" s="2" t="s">
        <v>2813</v>
      </c>
      <c r="V285" s="2" t="s">
        <v>35</v>
      </c>
      <c r="X285" s="2" t="s">
        <v>827</v>
      </c>
      <c r="AB285" s="2" t="s">
        <v>3356</v>
      </c>
      <c r="AC285" s="12" t="s">
        <v>2814</v>
      </c>
      <c r="AD285" s="2" t="s">
        <v>13</v>
      </c>
      <c r="AG285" s="2" t="s">
        <v>3528</v>
      </c>
      <c r="AH285" s="21" t="s">
        <v>1515</v>
      </c>
      <c r="AI285" s="2" t="str">
        <f>CONCATENATE("s/",AC285,"/",AG285,"_sv_",D285,"_str_",AH285,"_MLST_",AD285," \{",AC285,"\}/")</f>
        <v>s/SRR554113/Lin_sv_-_str_HAI1536_MLST_- \{SRR554113\}/</v>
      </c>
    </row>
    <row r="286" spans="1:35" x14ac:dyDescent="0.2">
      <c r="A286" s="8" t="s">
        <v>1819</v>
      </c>
      <c r="B286" s="21" t="s">
        <v>1038</v>
      </c>
      <c r="D286" s="14" t="s">
        <v>13</v>
      </c>
      <c r="E286" s="5"/>
      <c r="F286" s="2" t="s">
        <v>296</v>
      </c>
      <c r="G286" s="2" t="s">
        <v>1068</v>
      </c>
      <c r="H286" s="12" t="s">
        <v>1520</v>
      </c>
      <c r="I286" s="12" t="s">
        <v>1037</v>
      </c>
      <c r="J286" s="12" t="s">
        <v>1521</v>
      </c>
      <c r="K286" s="31">
        <v>4.6082299999999998</v>
      </c>
      <c r="L286" s="32">
        <v>35</v>
      </c>
      <c r="M286" s="12" t="s">
        <v>1522</v>
      </c>
      <c r="N286" s="12">
        <v>41</v>
      </c>
      <c r="O286" s="12" t="s">
        <v>15</v>
      </c>
      <c r="R286" s="2" t="s">
        <v>1049</v>
      </c>
      <c r="S286" s="2" t="s">
        <v>2815</v>
      </c>
      <c r="V286" s="2" t="s">
        <v>35</v>
      </c>
      <c r="X286" s="2" t="s">
        <v>827</v>
      </c>
      <c r="AB286" s="2" t="s">
        <v>3356</v>
      </c>
      <c r="AC286" s="12" t="s">
        <v>1049</v>
      </c>
      <c r="AD286" s="2">
        <v>17</v>
      </c>
      <c r="AG286" s="2" t="s">
        <v>3528</v>
      </c>
      <c r="AH286" s="21" t="s">
        <v>1038</v>
      </c>
      <c r="AI286" s="2" t="str">
        <f>CONCATENATE("s/",AC286,"/",AG286,"_sv_",D286,"_str_",AH286,"_MLST_",AD286," \{",AC286,"\}/")</f>
        <v>s/SRR554114/Lin_sv_-_str_HAI1594_MLST_17 \{SRR554114\}/</v>
      </c>
    </row>
    <row r="287" spans="1:35" x14ac:dyDescent="0.2">
      <c r="A287" s="8" t="s">
        <v>1819</v>
      </c>
      <c r="B287" s="21" t="s">
        <v>1290</v>
      </c>
      <c r="D287" s="2" t="s">
        <v>1290</v>
      </c>
      <c r="E287" s="5">
        <v>1970</v>
      </c>
      <c r="F287" s="2" t="s">
        <v>296</v>
      </c>
      <c r="G287" s="2" t="s">
        <v>732</v>
      </c>
      <c r="H287" s="12" t="s">
        <v>1291</v>
      </c>
      <c r="I287" s="12" t="s">
        <v>1292</v>
      </c>
      <c r="J287" s="12" t="s">
        <v>1293</v>
      </c>
      <c r="K287" s="31">
        <v>4.6923199999999996</v>
      </c>
      <c r="L287" s="32">
        <v>35.092500000000001</v>
      </c>
      <c r="M287" s="12" t="s">
        <v>13</v>
      </c>
      <c r="N287" s="12">
        <v>2</v>
      </c>
      <c r="O287" s="12" t="s">
        <v>79</v>
      </c>
      <c r="R287" s="12" t="s">
        <v>3153</v>
      </c>
      <c r="V287" s="2" t="s">
        <v>313</v>
      </c>
      <c r="AA287" s="2" t="s">
        <v>3719</v>
      </c>
      <c r="AB287" s="2" t="s">
        <v>3356</v>
      </c>
      <c r="AC287" s="12" t="s">
        <v>3361</v>
      </c>
      <c r="AD287" s="2">
        <v>20</v>
      </c>
      <c r="AE287" s="2" t="s">
        <v>3389</v>
      </c>
      <c r="AF287" s="12" t="s">
        <v>3361</v>
      </c>
      <c r="AG287" s="2" t="s">
        <v>3528</v>
      </c>
      <c r="AH287" s="21" t="s">
        <v>1290</v>
      </c>
      <c r="AI287" s="2" t="str">
        <f>CONCATENATE("s/",AC287,"/",AG287,"_sv_",D287,"_str_",AH287,"_MLST_",AD287," \{",AC287,"\}/")</f>
        <v>s/Lin_03/Lin_sv_Hardjoprajitno_str_Hardjoprajitno_MLST_20 \{Lin_03\}/</v>
      </c>
    </row>
    <row r="288" spans="1:35" x14ac:dyDescent="0.2">
      <c r="A288" s="3" t="s">
        <v>1819</v>
      </c>
      <c r="B288" s="21" t="s">
        <v>3150</v>
      </c>
      <c r="D288" s="14" t="s">
        <v>13</v>
      </c>
      <c r="E288" s="5">
        <v>1915</v>
      </c>
      <c r="F288" s="12" t="s">
        <v>3194</v>
      </c>
      <c r="G288" s="2" t="s">
        <v>2552</v>
      </c>
      <c r="H288" s="2" t="s">
        <v>3149</v>
      </c>
      <c r="I288" s="2" t="s">
        <v>3118</v>
      </c>
      <c r="K288" s="17"/>
      <c r="L288" s="33"/>
      <c r="O288" s="12" t="s">
        <v>3353</v>
      </c>
      <c r="R288" s="2" t="s">
        <v>3285</v>
      </c>
      <c r="V288" s="2" t="s">
        <v>3483</v>
      </c>
      <c r="X288" s="2" t="s">
        <v>829</v>
      </c>
      <c r="AA288" s="2" t="s">
        <v>3721</v>
      </c>
      <c r="AB288" s="2" t="s">
        <v>3356</v>
      </c>
      <c r="AC288" s="12" t="s">
        <v>3487</v>
      </c>
      <c r="AD288" s="2">
        <v>17</v>
      </c>
      <c r="AG288" s="2" t="s">
        <v>3528</v>
      </c>
      <c r="AH288" s="21" t="s">
        <v>3759</v>
      </c>
      <c r="AI288" s="2" t="str">
        <f>CONCATENATE("s/",AC288,"/",AG288,"_sv_",D288,"_str_",AH288,"_MLST_",AD288," \{",AC288,"\}/")</f>
        <v>s/Excluded/Lin_sv_-_str_Ictero-1_MLST_17 \{Excluded\}/</v>
      </c>
    </row>
    <row r="289" spans="1:35" x14ac:dyDescent="0.2">
      <c r="A289" s="8" t="s">
        <v>1819</v>
      </c>
      <c r="B289" s="21" t="s">
        <v>1263</v>
      </c>
      <c r="C289" s="2" t="s">
        <v>2716</v>
      </c>
      <c r="D289" s="2" t="s">
        <v>2358</v>
      </c>
      <c r="E289" s="5"/>
      <c r="F289" s="2" t="s">
        <v>2853</v>
      </c>
      <c r="G289" s="2" t="s">
        <v>288</v>
      </c>
      <c r="H289" s="12" t="s">
        <v>1264</v>
      </c>
      <c r="I289" s="12" t="s">
        <v>1265</v>
      </c>
      <c r="J289" s="12" t="s">
        <v>1266</v>
      </c>
      <c r="K289" s="31">
        <v>4.7085299999999997</v>
      </c>
      <c r="L289" s="32">
        <v>35.007599999999996</v>
      </c>
      <c r="M289" s="12" t="s">
        <v>13</v>
      </c>
      <c r="N289" s="12">
        <v>2</v>
      </c>
      <c r="O289" s="12" t="s">
        <v>79</v>
      </c>
      <c r="P289" s="12" t="s">
        <v>109</v>
      </c>
      <c r="Q289" s="12"/>
      <c r="S289" s="12" t="s">
        <v>109</v>
      </c>
      <c r="V289" s="2" t="s">
        <v>66</v>
      </c>
      <c r="W289" s="2">
        <v>21423275</v>
      </c>
      <c r="X289" s="2" t="s">
        <v>3500</v>
      </c>
      <c r="AA289" s="2" t="s">
        <v>3719</v>
      </c>
      <c r="AB289" s="2" t="s">
        <v>3356</v>
      </c>
      <c r="AC289" s="12" t="s">
        <v>3381</v>
      </c>
      <c r="AD289" s="2">
        <v>1</v>
      </c>
      <c r="AE289" s="2" t="s">
        <v>3393</v>
      </c>
      <c r="AF289" s="2" t="s">
        <v>3381</v>
      </c>
      <c r="AG289" s="2" t="s">
        <v>3528</v>
      </c>
      <c r="AH289" s="21" t="s">
        <v>1263</v>
      </c>
      <c r="AI289" s="2" t="str">
        <f>CONCATENATE("s/",AC289,"/",AG289,"_sv_",D289,"_str_",AH289,"_MLST_",AD289," \{",AC289,"\}/")</f>
        <v>s/Lin_10/Lin_sv_Lai_str_IPAV_MLST_1 \{Lin_10\}/</v>
      </c>
    </row>
    <row r="290" spans="1:35" x14ac:dyDescent="0.2">
      <c r="A290" s="8" t="s">
        <v>1819</v>
      </c>
      <c r="B290" s="21" t="s">
        <v>61</v>
      </c>
      <c r="C290" s="2" t="s">
        <v>46</v>
      </c>
      <c r="D290" s="12" t="s">
        <v>13</v>
      </c>
      <c r="E290" s="5">
        <v>2006</v>
      </c>
      <c r="F290" s="2" t="s">
        <v>296</v>
      </c>
      <c r="G290" s="2" t="s">
        <v>648</v>
      </c>
      <c r="H290" s="12" t="s">
        <v>1961</v>
      </c>
      <c r="I290" s="12" t="s">
        <v>1847</v>
      </c>
      <c r="J290" s="12" t="s">
        <v>1962</v>
      </c>
      <c r="K290" s="31">
        <v>4.8383799999999999</v>
      </c>
      <c r="L290" s="32">
        <v>35</v>
      </c>
      <c r="M290" s="12" t="s">
        <v>1963</v>
      </c>
      <c r="N290" s="12">
        <v>309</v>
      </c>
      <c r="O290" s="12" t="s">
        <v>15</v>
      </c>
      <c r="R290" s="2" t="s">
        <v>2614</v>
      </c>
      <c r="V290" s="2" t="s">
        <v>66</v>
      </c>
      <c r="W290" s="12">
        <v>26833181</v>
      </c>
      <c r="X290" s="2" t="s">
        <v>3179</v>
      </c>
      <c r="AB290" s="2" t="s">
        <v>3356</v>
      </c>
      <c r="AC290" s="12" t="s">
        <v>2614</v>
      </c>
      <c r="AD290" s="2">
        <v>106</v>
      </c>
      <c r="AG290" s="2" t="s">
        <v>3528</v>
      </c>
      <c r="AH290" s="21" t="s">
        <v>61</v>
      </c>
      <c r="AI290" s="2" t="str">
        <f>CONCATENATE("s/",AC290,"/",AG290,"_sv_",D290,"_str_",AH290,"_MLST_",AD290," \{",AC290,"\}/")</f>
        <v>s/SRR1542542/Lin_sv_-_str_J42_MLST_106 \{SRR1542542\}/</v>
      </c>
    </row>
    <row r="291" spans="1:35" x14ac:dyDescent="0.2">
      <c r="A291" s="8" t="s">
        <v>1819</v>
      </c>
      <c r="B291" s="21" t="s">
        <v>62</v>
      </c>
      <c r="C291" s="2" t="s">
        <v>63</v>
      </c>
      <c r="D291" s="14" t="s">
        <v>13</v>
      </c>
      <c r="E291" s="5">
        <v>2006</v>
      </c>
      <c r="F291" s="2" t="s">
        <v>619</v>
      </c>
      <c r="G291" s="2" t="s">
        <v>648</v>
      </c>
      <c r="H291" s="12" t="s">
        <v>1871</v>
      </c>
      <c r="I291" s="12" t="s">
        <v>1847</v>
      </c>
      <c r="J291" s="12" t="s">
        <v>1872</v>
      </c>
      <c r="K291" s="31">
        <v>4.7580999999999998</v>
      </c>
      <c r="L291" s="32">
        <v>35</v>
      </c>
      <c r="M291" s="12" t="s">
        <v>1873</v>
      </c>
      <c r="N291" s="12">
        <v>325</v>
      </c>
      <c r="O291" s="12" t="s">
        <v>15</v>
      </c>
      <c r="S291" s="2" t="s">
        <v>2721</v>
      </c>
      <c r="V291" s="2" t="s">
        <v>66</v>
      </c>
      <c r="W291" s="12">
        <v>26833181</v>
      </c>
      <c r="X291" s="2" t="s">
        <v>3179</v>
      </c>
      <c r="AA291" s="12" t="s">
        <v>3714</v>
      </c>
      <c r="AB291" s="2" t="s">
        <v>3356</v>
      </c>
      <c r="AC291" s="2" t="s">
        <v>3423</v>
      </c>
      <c r="AD291" s="2">
        <v>37</v>
      </c>
      <c r="AE291" s="2" t="s">
        <v>3390</v>
      </c>
      <c r="AF291" s="2" t="s">
        <v>3423</v>
      </c>
      <c r="AG291" s="2" t="s">
        <v>3528</v>
      </c>
      <c r="AH291" s="21" t="s">
        <v>62</v>
      </c>
      <c r="AI291" s="2" t="str">
        <f>CONCATENATE("s/",AC291,"/",AG291,"_sv_",D291,"_str_",AH291,"_MLST_",AD291," \{",AC291,"\}/")</f>
        <v>s/Lin_92/Lin_sv_-_str_J50_MLST_37 \{Lin_92\}/</v>
      </c>
    </row>
    <row r="292" spans="1:35" x14ac:dyDescent="0.2">
      <c r="A292" s="8" t="s">
        <v>1819</v>
      </c>
      <c r="B292" s="21" t="s">
        <v>64</v>
      </c>
      <c r="D292" s="12" t="s">
        <v>13</v>
      </c>
      <c r="E292" s="5">
        <v>2006</v>
      </c>
      <c r="F292" s="2" t="s">
        <v>43</v>
      </c>
      <c r="G292" s="2" t="s">
        <v>648</v>
      </c>
      <c r="H292" s="12" t="s">
        <v>1964</v>
      </c>
      <c r="I292" s="12" t="s">
        <v>1847</v>
      </c>
      <c r="J292" s="12" t="s">
        <v>1965</v>
      </c>
      <c r="K292" s="31">
        <v>4.9172000000000002</v>
      </c>
      <c r="L292" s="32">
        <v>35.1</v>
      </c>
      <c r="M292" s="12" t="s">
        <v>1966</v>
      </c>
      <c r="N292" s="12">
        <v>374</v>
      </c>
      <c r="O292" s="12" t="s">
        <v>15</v>
      </c>
      <c r="R292" s="2" t="s">
        <v>2615</v>
      </c>
      <c r="V292" s="2" t="s">
        <v>66</v>
      </c>
      <c r="W292" s="12">
        <v>26833181</v>
      </c>
      <c r="X292" s="2" t="s">
        <v>3179</v>
      </c>
      <c r="AB292" s="2" t="s">
        <v>3356</v>
      </c>
      <c r="AC292" s="12" t="s">
        <v>2615</v>
      </c>
      <c r="AD292" s="2">
        <v>108</v>
      </c>
      <c r="AG292" s="2" t="s">
        <v>3528</v>
      </c>
      <c r="AH292" s="21" t="s">
        <v>64</v>
      </c>
      <c r="AI292" s="2" t="str">
        <f>CONCATENATE("s/",AC292,"/",AG292,"_sv_",D292,"_str_",AH292,"_MLST_",AD292," \{",AC292,"\}/")</f>
        <v>s/SRR1542543/Lin_sv_-_str_J9_MLST_108 \{SRR1542543\}/</v>
      </c>
    </row>
    <row r="293" spans="1:35" x14ac:dyDescent="0.2">
      <c r="A293" s="8" t="s">
        <v>1819</v>
      </c>
      <c r="B293" s="21" t="s">
        <v>1593</v>
      </c>
      <c r="D293" s="2" t="s">
        <v>2731</v>
      </c>
      <c r="E293" s="5"/>
      <c r="F293" s="12" t="s">
        <v>731</v>
      </c>
      <c r="G293" s="2" t="s">
        <v>2730</v>
      </c>
      <c r="H293" s="12" t="s">
        <v>1594</v>
      </c>
      <c r="I293" s="12" t="s">
        <v>1595</v>
      </c>
      <c r="J293" s="12" t="s">
        <v>1596</v>
      </c>
      <c r="K293" s="31">
        <v>4.6694599999999999</v>
      </c>
      <c r="L293" s="32">
        <v>35</v>
      </c>
      <c r="M293" s="12" t="s">
        <v>1597</v>
      </c>
      <c r="N293" s="12">
        <v>137</v>
      </c>
      <c r="O293" s="12" t="s">
        <v>15</v>
      </c>
      <c r="R293" s="2" t="s">
        <v>2829</v>
      </c>
      <c r="V293" s="2" t="s">
        <v>35</v>
      </c>
      <c r="X293" s="2" t="s">
        <v>3210</v>
      </c>
      <c r="Z293" s="2" t="s">
        <v>3192</v>
      </c>
      <c r="AB293" s="2" t="s">
        <v>3356</v>
      </c>
      <c r="AC293" s="12" t="s">
        <v>2829</v>
      </c>
      <c r="AD293" s="2">
        <v>57</v>
      </c>
      <c r="AG293" s="2" t="s">
        <v>3528</v>
      </c>
      <c r="AH293" s="21" t="s">
        <v>1593</v>
      </c>
      <c r="AI293" s="2" t="str">
        <f>CONCATENATE("s/",AC293,"/",AG293,"_sv_",D293,"_str_",AH293,"_MLST_",AD293," \{",AC293,"\}/")</f>
        <v>s/SRR712409/Lin_sv_Manilae_str_K56_MLST_57 \{SRR712409\}/</v>
      </c>
    </row>
    <row r="294" spans="1:35" x14ac:dyDescent="0.2">
      <c r="A294" s="8" t="s">
        <v>1819</v>
      </c>
      <c r="B294" s="21" t="s">
        <v>1669</v>
      </c>
      <c r="D294" s="2" t="s">
        <v>2716</v>
      </c>
      <c r="E294" s="5"/>
      <c r="F294" s="2" t="s">
        <v>619</v>
      </c>
      <c r="G294" s="2" t="s">
        <v>2616</v>
      </c>
      <c r="H294" s="12" t="s">
        <v>1670</v>
      </c>
      <c r="I294" s="12" t="s">
        <v>1671</v>
      </c>
      <c r="J294" s="12" t="s">
        <v>1672</v>
      </c>
      <c r="K294" s="31">
        <v>4.6092399999999998</v>
      </c>
      <c r="L294" s="32">
        <v>35</v>
      </c>
      <c r="M294" s="12" t="s">
        <v>1673</v>
      </c>
      <c r="N294" s="12">
        <v>149</v>
      </c>
      <c r="O294" s="12" t="s">
        <v>15</v>
      </c>
      <c r="R294" s="2" t="s">
        <v>2847</v>
      </c>
      <c r="V294" s="2" t="s">
        <v>35</v>
      </c>
      <c r="X294" s="2" t="s">
        <v>828</v>
      </c>
      <c r="Z294" s="2" t="s">
        <v>3192</v>
      </c>
      <c r="AB294" s="2" t="s">
        <v>3356</v>
      </c>
      <c r="AC294" s="12" t="s">
        <v>2847</v>
      </c>
      <c r="AD294" s="2">
        <v>17</v>
      </c>
      <c r="AG294" s="2" t="s">
        <v>3528</v>
      </c>
      <c r="AH294" s="21" t="s">
        <v>1669</v>
      </c>
      <c r="AI294" s="2" t="str">
        <f>CONCATENATE("s/",AC294,"/",AG294,"_sv_",D294,"_str_",AH294,"_MLST_",AD294," \{",AC294,"\}/")</f>
        <v>s/SRR715899/Lin_sv_Icterohaemorrhagiae_str_Kantorowic_MLST_17 \{SRR715899\}/</v>
      </c>
    </row>
    <row r="295" spans="1:35" x14ac:dyDescent="0.2">
      <c r="A295" s="8" t="s">
        <v>1819</v>
      </c>
      <c r="B295" s="21" t="s">
        <v>2378</v>
      </c>
      <c r="D295" s="2" t="s">
        <v>826</v>
      </c>
      <c r="E295" s="5"/>
      <c r="F295" s="2" t="s">
        <v>296</v>
      </c>
      <c r="G295" s="2" t="s">
        <v>3692</v>
      </c>
      <c r="H295" s="12" t="s">
        <v>2379</v>
      </c>
      <c r="I295" s="12" t="s">
        <v>2380</v>
      </c>
      <c r="J295" s="12" t="s">
        <v>2381</v>
      </c>
      <c r="K295" s="31">
        <v>4.6818499999999998</v>
      </c>
      <c r="L295" s="32">
        <v>35</v>
      </c>
      <c r="M295" s="12" t="s">
        <v>2382</v>
      </c>
      <c r="N295" s="12">
        <v>331</v>
      </c>
      <c r="O295" s="12" t="s">
        <v>15</v>
      </c>
      <c r="R295" s="2" t="s">
        <v>2647</v>
      </c>
      <c r="V295" s="2" t="s">
        <v>35</v>
      </c>
      <c r="X295" s="2" t="s">
        <v>3210</v>
      </c>
      <c r="AB295" s="2" t="s">
        <v>3356</v>
      </c>
      <c r="AC295" s="12" t="s">
        <v>2647</v>
      </c>
      <c r="AD295" s="2">
        <v>50</v>
      </c>
      <c r="AG295" s="2" t="s">
        <v>3528</v>
      </c>
      <c r="AH295" s="21" t="s">
        <v>2378</v>
      </c>
      <c r="AI295" s="2" t="str">
        <f>CONCATENATE("s/",AC295,"/",AG295,"_sv_",D295,"_str_",AH295,"_MLST_",AD295," \{",AC295,"\}/")</f>
        <v>s/SRR353567/Lin_sv_Bataviae_str_Kariadi-Satu_MLST_50 \{SRR353567\}/</v>
      </c>
    </row>
    <row r="296" spans="1:35" x14ac:dyDescent="0.2">
      <c r="A296" s="8" t="s">
        <v>1819</v>
      </c>
      <c r="B296" s="21" t="s">
        <v>1376</v>
      </c>
      <c r="D296" s="2" t="s">
        <v>360</v>
      </c>
      <c r="E296" s="5"/>
      <c r="F296" s="2" t="s">
        <v>296</v>
      </c>
      <c r="G296" s="2" t="s">
        <v>618</v>
      </c>
      <c r="H296" s="12" t="s">
        <v>1377</v>
      </c>
      <c r="I296" s="12" t="s">
        <v>1378</v>
      </c>
      <c r="J296" s="12" t="s">
        <v>1379</v>
      </c>
      <c r="K296" s="31">
        <v>4.6083299999999996</v>
      </c>
      <c r="L296" s="32">
        <v>35</v>
      </c>
      <c r="M296" s="12" t="s">
        <v>1380</v>
      </c>
      <c r="N296" s="12">
        <v>71</v>
      </c>
      <c r="O296" s="12" t="s">
        <v>15</v>
      </c>
      <c r="R296" s="2" t="s">
        <v>2805</v>
      </c>
      <c r="S296" s="2" t="s">
        <v>2804</v>
      </c>
      <c r="V296" s="2" t="s">
        <v>35</v>
      </c>
      <c r="X296" s="2" t="s">
        <v>1225</v>
      </c>
      <c r="AB296" s="2" t="s">
        <v>3356</v>
      </c>
      <c r="AC296" s="12" t="s">
        <v>2805</v>
      </c>
      <c r="AD296" s="2">
        <v>140</v>
      </c>
      <c r="AG296" s="2" t="s">
        <v>3528</v>
      </c>
      <c r="AH296" s="21" t="s">
        <v>3664</v>
      </c>
      <c r="AI296" s="2" t="str">
        <f>CONCATENATE("s/",AC296,"/",AG296,"_sv_",D296,"_str_",AH296,"_MLST_",AD296," \{",AC296,"\}/")</f>
        <v>s/SRR535783/Lin_sv_Pomona_str_Kennewicki-LC82-25_MLST_140 \{SRR535783\}/</v>
      </c>
    </row>
    <row r="297" spans="1:35" x14ac:dyDescent="0.2">
      <c r="A297" s="8" t="s">
        <v>1819</v>
      </c>
      <c r="B297" s="21" t="s">
        <v>1809</v>
      </c>
      <c r="C297" s="2" t="s">
        <v>63</v>
      </c>
      <c r="D297" s="14" t="s">
        <v>13</v>
      </c>
      <c r="E297" s="5"/>
      <c r="F297" s="2" t="s">
        <v>619</v>
      </c>
      <c r="G297" s="2" t="s">
        <v>631</v>
      </c>
      <c r="H297" s="12" t="s">
        <v>1810</v>
      </c>
      <c r="I297" s="12" t="s">
        <v>1811</v>
      </c>
      <c r="J297" s="12" t="s">
        <v>1812</v>
      </c>
      <c r="K297" s="31">
        <v>4.6840099999999998</v>
      </c>
      <c r="L297" s="32">
        <v>35</v>
      </c>
      <c r="M297" s="12" t="s">
        <v>1813</v>
      </c>
      <c r="N297" s="12">
        <v>197</v>
      </c>
      <c r="O297" s="12" t="s">
        <v>15</v>
      </c>
      <c r="R297" s="2" t="s">
        <v>2812</v>
      </c>
      <c r="V297" s="2" t="s">
        <v>35</v>
      </c>
      <c r="X297" s="22" t="s">
        <v>828</v>
      </c>
      <c r="AB297" s="2" t="s">
        <v>3356</v>
      </c>
      <c r="AC297" s="12" t="s">
        <v>2812</v>
      </c>
      <c r="AD297" s="2">
        <v>37</v>
      </c>
      <c r="AG297" s="2" t="s">
        <v>3528</v>
      </c>
      <c r="AH297" s="21" t="s">
        <v>1809</v>
      </c>
      <c r="AI297" s="2" t="str">
        <f>CONCATENATE("s/",AC297,"/",AG297,"_sv_",D297,"_str_",AH297,"_MLST_",AD297," \{",AC297,"\}/")</f>
        <v>s/SRR554106/Lin_sv_-_str_Kito_MLST_37 \{SRR554106\}/</v>
      </c>
    </row>
    <row r="298" spans="1:35" x14ac:dyDescent="0.2">
      <c r="A298" s="8" t="s">
        <v>1819</v>
      </c>
      <c r="B298" s="22" t="s">
        <v>2857</v>
      </c>
      <c r="C298" s="2" t="s">
        <v>41</v>
      </c>
      <c r="D298" s="2" t="s">
        <v>41</v>
      </c>
      <c r="E298" s="5">
        <v>2000</v>
      </c>
      <c r="F298" s="2" t="s">
        <v>296</v>
      </c>
      <c r="G298" s="2" t="s">
        <v>3234</v>
      </c>
      <c r="H298" s="2" t="s">
        <v>2855</v>
      </c>
      <c r="I298" s="2" t="s">
        <v>2856</v>
      </c>
      <c r="K298" s="17"/>
      <c r="L298" s="33"/>
      <c r="O298" s="12" t="s">
        <v>3353</v>
      </c>
      <c r="R298" s="2" t="s">
        <v>2854</v>
      </c>
      <c r="V298" s="2" t="s">
        <v>3482</v>
      </c>
      <c r="X298" s="2" t="s">
        <v>3232</v>
      </c>
      <c r="AB298" s="2" t="s">
        <v>3356</v>
      </c>
      <c r="AC298" s="12" t="s">
        <v>2854</v>
      </c>
      <c r="AD298" s="2">
        <v>34</v>
      </c>
      <c r="AG298" s="2" t="s">
        <v>3528</v>
      </c>
      <c r="AH298" s="22" t="s">
        <v>2857</v>
      </c>
      <c r="AI298" s="2" t="str">
        <f>CONCATENATE("s/",AC298,"/",AG298,"_sv_",D298,"_str_",AH298,"_MLST_",AD298," \{",AC298,"\}/")</f>
        <v>s/ERR017143/Lin_sv_Autumnalis_str_L0013_MLST_34 \{ERR017143\}/</v>
      </c>
    </row>
    <row r="299" spans="1:35" x14ac:dyDescent="0.2">
      <c r="A299" s="8" t="s">
        <v>1819</v>
      </c>
      <c r="B299" s="22" t="s">
        <v>2860</v>
      </c>
      <c r="C299" s="2" t="s">
        <v>41</v>
      </c>
      <c r="D299" s="2" t="s">
        <v>41</v>
      </c>
      <c r="E299" s="5">
        <v>2000</v>
      </c>
      <c r="F299" s="2" t="s">
        <v>296</v>
      </c>
      <c r="G299" s="2" t="s">
        <v>3234</v>
      </c>
      <c r="H299" s="2" t="s">
        <v>2859</v>
      </c>
      <c r="I299" s="2" t="s">
        <v>2856</v>
      </c>
      <c r="K299" s="17"/>
      <c r="L299" s="33"/>
      <c r="O299" s="12" t="s">
        <v>3353</v>
      </c>
      <c r="R299" s="2" t="s">
        <v>2858</v>
      </c>
      <c r="V299" s="2" t="s">
        <v>3482</v>
      </c>
      <c r="X299" s="2" t="s">
        <v>3232</v>
      </c>
      <c r="AB299" s="2" t="s">
        <v>3356</v>
      </c>
      <c r="AC299" s="12" t="s">
        <v>2858</v>
      </c>
      <c r="AD299" s="2">
        <v>34</v>
      </c>
      <c r="AG299" s="2" t="s">
        <v>3528</v>
      </c>
      <c r="AH299" s="22" t="s">
        <v>2860</v>
      </c>
      <c r="AI299" s="2" t="str">
        <f>CONCATENATE("s/",AC299,"/",AG299,"_sv_",D299,"_str_",AH299,"_MLST_",AD299," \{",AC299,"\}/")</f>
        <v>s/ERR017145/Lin_sv_Autumnalis_str_L0015_MLST_34 \{ERR017145\}/</v>
      </c>
    </row>
    <row r="300" spans="1:35" x14ac:dyDescent="0.2">
      <c r="A300" s="8" t="s">
        <v>1819</v>
      </c>
      <c r="B300" s="22" t="s">
        <v>2869</v>
      </c>
      <c r="C300" s="2" t="s">
        <v>41</v>
      </c>
      <c r="D300" s="2" t="s">
        <v>41</v>
      </c>
      <c r="E300" s="5">
        <v>2000</v>
      </c>
      <c r="F300" s="2" t="s">
        <v>296</v>
      </c>
      <c r="G300" s="2" t="s">
        <v>3234</v>
      </c>
      <c r="H300" s="2" t="s">
        <v>2868</v>
      </c>
      <c r="I300" s="2" t="s">
        <v>2856</v>
      </c>
      <c r="K300" s="17"/>
      <c r="L300" s="33"/>
      <c r="O300" s="12" t="s">
        <v>3353</v>
      </c>
      <c r="R300" s="2" t="s">
        <v>2867</v>
      </c>
      <c r="V300" s="2" t="s">
        <v>3482</v>
      </c>
      <c r="X300" s="2" t="s">
        <v>3232</v>
      </c>
      <c r="AB300" s="2" t="s">
        <v>3356</v>
      </c>
      <c r="AC300" s="12" t="s">
        <v>2867</v>
      </c>
      <c r="AD300" s="2">
        <v>34</v>
      </c>
      <c r="AG300" s="2" t="s">
        <v>3528</v>
      </c>
      <c r="AH300" s="22" t="s">
        <v>2869</v>
      </c>
      <c r="AI300" s="2" t="str">
        <f>CONCATENATE("s/",AC300,"/",AG300,"_sv_",D300,"_str_",AH300,"_MLST_",AD300," \{",AC300,"\}/")</f>
        <v>s/ERR017153/Lin_sv_Autumnalis_str_L0020_MLST_34 \{ERR017153\}/</v>
      </c>
    </row>
    <row r="301" spans="1:35" x14ac:dyDescent="0.2">
      <c r="A301" s="8" t="s">
        <v>1819</v>
      </c>
      <c r="B301" s="22" t="s">
        <v>2872</v>
      </c>
      <c r="C301" s="2" t="s">
        <v>41</v>
      </c>
      <c r="D301" s="2" t="s">
        <v>41</v>
      </c>
      <c r="E301" s="5">
        <v>2000</v>
      </c>
      <c r="F301" s="2" t="s">
        <v>296</v>
      </c>
      <c r="G301" s="2" t="s">
        <v>3234</v>
      </c>
      <c r="H301" s="2" t="s">
        <v>2871</v>
      </c>
      <c r="I301" s="2" t="s">
        <v>2856</v>
      </c>
      <c r="K301" s="17"/>
      <c r="L301" s="33"/>
      <c r="O301" s="12" t="s">
        <v>3353</v>
      </c>
      <c r="R301" s="2" t="s">
        <v>2870</v>
      </c>
      <c r="V301" s="2" t="s">
        <v>3482</v>
      </c>
      <c r="X301" s="2" t="s">
        <v>3232</v>
      </c>
      <c r="AB301" s="2" t="s">
        <v>3356</v>
      </c>
      <c r="AC301" s="12" t="s">
        <v>2870</v>
      </c>
      <c r="AD301" s="2">
        <v>34</v>
      </c>
      <c r="AG301" s="2" t="s">
        <v>3528</v>
      </c>
      <c r="AH301" s="22" t="s">
        <v>2872</v>
      </c>
      <c r="AI301" s="2" t="str">
        <f>CONCATENATE("s/",AC301,"/",AG301,"_sv_",D301,"_str_",AH301,"_MLST_",AD301," \{",AC301,"\}/")</f>
        <v>s/ERR017152/Lin_sv_Autumnalis_str_L0025_MLST_34 \{ERR017152\}/</v>
      </c>
    </row>
    <row r="302" spans="1:35" x14ac:dyDescent="0.2">
      <c r="A302" s="8" t="s">
        <v>1819</v>
      </c>
      <c r="B302" s="22" t="s">
        <v>2875</v>
      </c>
      <c r="C302" s="2" t="s">
        <v>41</v>
      </c>
      <c r="D302" s="2" t="s">
        <v>41</v>
      </c>
      <c r="E302" s="5">
        <v>2000</v>
      </c>
      <c r="F302" s="2" t="s">
        <v>296</v>
      </c>
      <c r="G302" s="2" t="s">
        <v>3234</v>
      </c>
      <c r="H302" s="2" t="s">
        <v>2874</v>
      </c>
      <c r="I302" s="2" t="s">
        <v>2856</v>
      </c>
      <c r="K302" s="17"/>
      <c r="L302" s="33"/>
      <c r="O302" s="12" t="s">
        <v>3353</v>
      </c>
      <c r="R302" s="2" t="s">
        <v>2873</v>
      </c>
      <c r="V302" s="2" t="s">
        <v>3482</v>
      </c>
      <c r="X302" s="2" t="s">
        <v>3232</v>
      </c>
      <c r="AB302" s="2" t="s">
        <v>3356</v>
      </c>
      <c r="AC302" s="12" t="s">
        <v>2873</v>
      </c>
      <c r="AD302" s="2">
        <v>34</v>
      </c>
      <c r="AG302" s="2" t="s">
        <v>3528</v>
      </c>
      <c r="AH302" s="22" t="s">
        <v>2875</v>
      </c>
      <c r="AI302" s="2" t="str">
        <f>CONCATENATE("s/",AC302,"/",AG302,"_sv_",D302,"_str_",AH302,"_MLST_",AD302," \{",AC302,"\}/")</f>
        <v>s/ERR017151/Lin_sv_Autumnalis_str_L0088_MLST_34 \{ERR017151\}/</v>
      </c>
    </row>
    <row r="303" spans="1:35" x14ac:dyDescent="0.2">
      <c r="A303" s="8" t="s">
        <v>1819</v>
      </c>
      <c r="B303" s="22" t="s">
        <v>2878</v>
      </c>
      <c r="C303" s="2" t="s">
        <v>41</v>
      </c>
      <c r="D303" s="2" t="s">
        <v>41</v>
      </c>
      <c r="E303" s="5">
        <v>2000</v>
      </c>
      <c r="F303" s="2" t="s">
        <v>296</v>
      </c>
      <c r="G303" s="2" t="s">
        <v>3234</v>
      </c>
      <c r="H303" s="2" t="s">
        <v>2877</v>
      </c>
      <c r="I303" s="2" t="s">
        <v>2856</v>
      </c>
      <c r="K303" s="17"/>
      <c r="L303" s="33"/>
      <c r="O303" s="12" t="s">
        <v>3353</v>
      </c>
      <c r="R303" s="2" t="s">
        <v>2876</v>
      </c>
      <c r="V303" s="2" t="s">
        <v>3482</v>
      </c>
      <c r="X303" s="2" t="s">
        <v>3232</v>
      </c>
      <c r="AB303" s="2" t="s">
        <v>3356</v>
      </c>
      <c r="AC303" s="12" t="s">
        <v>2876</v>
      </c>
      <c r="AD303" s="2">
        <v>34</v>
      </c>
      <c r="AG303" s="2" t="s">
        <v>3528</v>
      </c>
      <c r="AH303" s="22" t="s">
        <v>2878</v>
      </c>
      <c r="AI303" s="2" t="str">
        <f>CONCATENATE("s/",AC303,"/",AG303,"_sv_",D303,"_str_",AH303,"_MLST_",AD303," \{",AC303,"\}/")</f>
        <v>s/ERR017150/Lin_sv_Autumnalis_str_L0116_MLST_34 \{ERR017150\}/</v>
      </c>
    </row>
    <row r="304" spans="1:35" x14ac:dyDescent="0.2">
      <c r="A304" s="8" t="s">
        <v>1819</v>
      </c>
      <c r="B304" s="22" t="s">
        <v>2881</v>
      </c>
      <c r="C304" s="2" t="s">
        <v>41</v>
      </c>
      <c r="D304" s="2" t="s">
        <v>41</v>
      </c>
      <c r="E304" s="5">
        <v>2000</v>
      </c>
      <c r="F304" s="2" t="s">
        <v>296</v>
      </c>
      <c r="G304" s="2" t="s">
        <v>3234</v>
      </c>
      <c r="H304" s="2" t="s">
        <v>2880</v>
      </c>
      <c r="I304" s="2" t="s">
        <v>2856</v>
      </c>
      <c r="K304" s="17"/>
      <c r="L304" s="33"/>
      <c r="O304" s="12" t="s">
        <v>3353</v>
      </c>
      <c r="R304" s="2" t="s">
        <v>2879</v>
      </c>
      <c r="V304" s="2" t="s">
        <v>3482</v>
      </c>
      <c r="X304" s="2" t="s">
        <v>3232</v>
      </c>
      <c r="AB304" s="2" t="s">
        <v>3356</v>
      </c>
      <c r="AC304" s="12" t="s">
        <v>2879</v>
      </c>
      <c r="AD304" s="2">
        <v>34</v>
      </c>
      <c r="AG304" s="2" t="s">
        <v>3528</v>
      </c>
      <c r="AH304" s="22" t="s">
        <v>2881</v>
      </c>
      <c r="AI304" s="2" t="str">
        <f>CONCATENATE("s/",AC304,"/",AG304,"_sv_",D304,"_str_",AH304,"_MLST_",AD304," \{",AC304,"\}/")</f>
        <v>s/ERR017149/Lin_sv_Autumnalis_str_L0133_MLST_34 \{ERR017149\}/</v>
      </c>
    </row>
    <row r="305" spans="1:35" x14ac:dyDescent="0.2">
      <c r="A305" s="8" t="s">
        <v>1819</v>
      </c>
      <c r="B305" s="22" t="s">
        <v>2884</v>
      </c>
      <c r="C305" s="2" t="s">
        <v>41</v>
      </c>
      <c r="D305" s="2" t="s">
        <v>41</v>
      </c>
      <c r="E305" s="5">
        <v>2000</v>
      </c>
      <c r="F305" s="2" t="s">
        <v>296</v>
      </c>
      <c r="G305" s="2" t="s">
        <v>3234</v>
      </c>
      <c r="H305" s="2" t="s">
        <v>2883</v>
      </c>
      <c r="I305" s="2" t="s">
        <v>2856</v>
      </c>
      <c r="K305" s="17"/>
      <c r="L305" s="33"/>
      <c r="O305" s="12" t="s">
        <v>3353</v>
      </c>
      <c r="R305" s="2" t="s">
        <v>2882</v>
      </c>
      <c r="V305" s="2" t="s">
        <v>3482</v>
      </c>
      <c r="X305" s="2" t="s">
        <v>3232</v>
      </c>
      <c r="AB305" s="2" t="s">
        <v>3356</v>
      </c>
      <c r="AC305" s="12" t="s">
        <v>2882</v>
      </c>
      <c r="AD305" s="2">
        <v>34</v>
      </c>
      <c r="AG305" s="2" t="s">
        <v>3528</v>
      </c>
      <c r="AH305" s="22" t="s">
        <v>2884</v>
      </c>
      <c r="AI305" s="2" t="str">
        <f>CONCATENATE("s/",AC305,"/",AG305,"_sv_",D305,"_str_",AH305,"_MLST_",AD305," \{",AC305,"\}/")</f>
        <v>s/ERR017148/Lin_sv_Autumnalis_str_L0135_MLST_34 \{ERR017148\}/</v>
      </c>
    </row>
    <row r="306" spans="1:35" x14ac:dyDescent="0.2">
      <c r="A306" s="8" t="s">
        <v>1819</v>
      </c>
      <c r="B306" s="21" t="s">
        <v>2486</v>
      </c>
      <c r="D306" s="2" t="s">
        <v>1196</v>
      </c>
      <c r="E306" s="5"/>
      <c r="F306" s="2" t="s">
        <v>296</v>
      </c>
      <c r="G306" s="2" t="s">
        <v>323</v>
      </c>
      <c r="H306" s="12" t="s">
        <v>2487</v>
      </c>
      <c r="I306" s="12" t="s">
        <v>2488</v>
      </c>
      <c r="J306" s="12" t="s">
        <v>2489</v>
      </c>
      <c r="K306" s="31">
        <v>4.8461400000000001</v>
      </c>
      <c r="L306" s="32">
        <v>35.200000000000003</v>
      </c>
      <c r="M306" s="12" t="s">
        <v>2490</v>
      </c>
      <c r="N306" s="12">
        <v>163</v>
      </c>
      <c r="O306" s="12" t="s">
        <v>15</v>
      </c>
      <c r="S306" s="2" t="s">
        <v>2719</v>
      </c>
      <c r="V306" s="2" t="s">
        <v>35</v>
      </c>
      <c r="X306" s="2" t="s">
        <v>357</v>
      </c>
      <c r="AA306" s="12" t="s">
        <v>3714</v>
      </c>
      <c r="AB306" s="2" t="s">
        <v>3356</v>
      </c>
      <c r="AC306" s="2" t="s">
        <v>3468</v>
      </c>
      <c r="AD306" s="2">
        <v>49</v>
      </c>
      <c r="AE306" s="2" t="s">
        <v>3390</v>
      </c>
      <c r="AF306" s="2" t="s">
        <v>3468</v>
      </c>
      <c r="AG306" s="2" t="s">
        <v>3528</v>
      </c>
      <c r="AH306" s="21" t="s">
        <v>2486</v>
      </c>
      <c r="AI306" s="2" t="str">
        <f>CONCATENATE("s/",AC306,"/",AG306,"_sv_",D306,"_str_",AH306,"_MLST_",AD306," \{",AC306,"\}/")</f>
        <v>s/Lin_47/Lin_sv_Pyrogenes_str_L0374_MLST_49 \{Lin_47\}/</v>
      </c>
    </row>
    <row r="307" spans="1:35" x14ac:dyDescent="0.2">
      <c r="A307" s="8" t="s">
        <v>1819</v>
      </c>
      <c r="B307" s="22" t="s">
        <v>2887</v>
      </c>
      <c r="C307" s="2" t="s">
        <v>41</v>
      </c>
      <c r="D307" s="2" t="s">
        <v>41</v>
      </c>
      <c r="E307" s="5">
        <v>2001</v>
      </c>
      <c r="F307" s="2" t="s">
        <v>296</v>
      </c>
      <c r="G307" s="2" t="s">
        <v>3234</v>
      </c>
      <c r="H307" s="2" t="s">
        <v>2886</v>
      </c>
      <c r="I307" s="2" t="s">
        <v>2856</v>
      </c>
      <c r="K307" s="17"/>
      <c r="L307" s="33"/>
      <c r="O307" s="12" t="s">
        <v>3353</v>
      </c>
      <c r="R307" s="2" t="s">
        <v>2885</v>
      </c>
      <c r="V307" s="2" t="s">
        <v>3482</v>
      </c>
      <c r="X307" s="2" t="s">
        <v>3232</v>
      </c>
      <c r="AB307" s="2" t="s">
        <v>3356</v>
      </c>
      <c r="AC307" s="12" t="s">
        <v>2885</v>
      </c>
      <c r="AD307" s="2">
        <v>34</v>
      </c>
      <c r="AG307" s="2" t="s">
        <v>3528</v>
      </c>
      <c r="AH307" s="22" t="s">
        <v>2887</v>
      </c>
      <c r="AI307" s="2" t="str">
        <f>CONCATENATE("s/",AC307,"/",AG307,"_sv_",D307,"_str_",AH307,"_MLST_",AD307," \{",AC307,"\}/")</f>
        <v>s/ERR017147/Lin_sv_Autumnalis_str_L0382_MLST_34 \{ERR017147\}/</v>
      </c>
    </row>
    <row r="308" spans="1:35" x14ac:dyDescent="0.2">
      <c r="A308" s="8" t="s">
        <v>1819</v>
      </c>
      <c r="B308" s="22" t="s">
        <v>2890</v>
      </c>
      <c r="C308" s="2" t="s">
        <v>41</v>
      </c>
      <c r="D308" s="2" t="s">
        <v>41</v>
      </c>
      <c r="E308" s="5">
        <v>2001</v>
      </c>
      <c r="F308" s="2" t="s">
        <v>296</v>
      </c>
      <c r="G308" s="2" t="s">
        <v>3234</v>
      </c>
      <c r="H308" s="2" t="s">
        <v>2889</v>
      </c>
      <c r="I308" s="2" t="s">
        <v>2856</v>
      </c>
      <c r="K308" s="17"/>
      <c r="L308" s="33"/>
      <c r="O308" s="12" t="s">
        <v>3353</v>
      </c>
      <c r="R308" s="2" t="s">
        <v>2888</v>
      </c>
      <c r="V308" s="2" t="s">
        <v>3482</v>
      </c>
      <c r="X308" s="2" t="s">
        <v>3232</v>
      </c>
      <c r="AB308" s="2" t="s">
        <v>3356</v>
      </c>
      <c r="AC308" s="12" t="s">
        <v>2888</v>
      </c>
      <c r="AD308" s="2" t="s">
        <v>13</v>
      </c>
      <c r="AG308" s="2" t="s">
        <v>3528</v>
      </c>
      <c r="AH308" s="22" t="s">
        <v>2890</v>
      </c>
      <c r="AI308" s="2" t="str">
        <f>CONCATENATE("s/",AC308,"/",AG308,"_sv_",D308,"_str_",AH308,"_MLST_",AD308," \{",AC308,"\}/")</f>
        <v>s/ERR017146/Lin_sv_Autumnalis_str_L0388_MLST_- \{ERR017146\}/</v>
      </c>
    </row>
    <row r="309" spans="1:35" x14ac:dyDescent="0.2">
      <c r="A309" s="8" t="s">
        <v>1819</v>
      </c>
      <c r="B309" s="22" t="s">
        <v>2863</v>
      </c>
      <c r="C309" s="2" t="s">
        <v>41</v>
      </c>
      <c r="D309" s="2" t="s">
        <v>41</v>
      </c>
      <c r="E309" s="5">
        <v>2001</v>
      </c>
      <c r="F309" s="2" t="s">
        <v>296</v>
      </c>
      <c r="G309" s="2" t="s">
        <v>3234</v>
      </c>
      <c r="H309" s="2" t="s">
        <v>2862</v>
      </c>
      <c r="I309" s="2" t="s">
        <v>2856</v>
      </c>
      <c r="K309" s="17"/>
      <c r="L309" s="33"/>
      <c r="O309" s="12" t="s">
        <v>3353</v>
      </c>
      <c r="R309" s="2" t="s">
        <v>2861</v>
      </c>
      <c r="V309" s="2" t="s">
        <v>3482</v>
      </c>
      <c r="X309" s="2" t="s">
        <v>3232</v>
      </c>
      <c r="AB309" s="2" t="s">
        <v>3356</v>
      </c>
      <c r="AC309" s="12" t="s">
        <v>2861</v>
      </c>
      <c r="AD309" s="2">
        <v>34</v>
      </c>
      <c r="AG309" s="2" t="s">
        <v>3528</v>
      </c>
      <c r="AH309" s="22" t="s">
        <v>2863</v>
      </c>
      <c r="AI309" s="2" t="str">
        <f>CONCATENATE("s/",AC309,"/",AG309,"_sv_",D309,"_str_",AH309,"_MLST_",AD309," \{",AC309,"\}/")</f>
        <v>s/ERR017144/Lin_sv_Autumnalis_str_L0431_MLST_34 \{ERR017144\}/</v>
      </c>
    </row>
    <row r="310" spans="1:35" x14ac:dyDescent="0.2">
      <c r="A310" s="8" t="s">
        <v>1819</v>
      </c>
      <c r="B310" s="22" t="s">
        <v>2866</v>
      </c>
      <c r="C310" s="2" t="s">
        <v>41</v>
      </c>
      <c r="D310" s="2" t="s">
        <v>41</v>
      </c>
      <c r="E310" s="5">
        <v>2001</v>
      </c>
      <c r="F310" s="2" t="s">
        <v>296</v>
      </c>
      <c r="G310" s="2" t="s">
        <v>3234</v>
      </c>
      <c r="H310" s="2" t="s">
        <v>2865</v>
      </c>
      <c r="I310" s="2" t="s">
        <v>2856</v>
      </c>
      <c r="K310" s="17"/>
      <c r="L310" s="33"/>
      <c r="O310" s="12" t="s">
        <v>3353</v>
      </c>
      <c r="R310" s="2" t="s">
        <v>2864</v>
      </c>
      <c r="V310" s="2" t="s">
        <v>3482</v>
      </c>
      <c r="X310" s="2" t="s">
        <v>3232</v>
      </c>
      <c r="AB310" s="2" t="s">
        <v>3356</v>
      </c>
      <c r="AC310" s="12" t="s">
        <v>2864</v>
      </c>
      <c r="AD310" s="2">
        <v>34</v>
      </c>
      <c r="AG310" s="2" t="s">
        <v>3528</v>
      </c>
      <c r="AH310" s="22" t="s">
        <v>2866</v>
      </c>
      <c r="AI310" s="2" t="str">
        <f>CONCATENATE("s/",AC310,"/",AG310,"_sv_",D310,"_str_",AH310,"_MLST_",AD310," \{",AC310,"\}/")</f>
        <v>s/ERR017154/Lin_sv_Autumnalis_str_L0442_MLST_34 \{ERR017154\}/</v>
      </c>
    </row>
    <row r="311" spans="1:35" x14ac:dyDescent="0.2">
      <c r="A311" s="8" t="s">
        <v>1819</v>
      </c>
      <c r="B311" s="21" t="s">
        <v>1391</v>
      </c>
      <c r="D311" s="2" t="s">
        <v>2742</v>
      </c>
      <c r="E311" s="5"/>
      <c r="F311" s="2" t="s">
        <v>296</v>
      </c>
      <c r="G311" s="2" t="s">
        <v>323</v>
      </c>
      <c r="H311" s="12" t="s">
        <v>1392</v>
      </c>
      <c r="I311" s="12" t="s">
        <v>1393</v>
      </c>
      <c r="J311" s="12" t="s">
        <v>1394</v>
      </c>
      <c r="K311" s="31">
        <v>4.9501999999999997</v>
      </c>
      <c r="L311" s="32">
        <v>35.1</v>
      </c>
      <c r="M311" s="12" t="s">
        <v>1395</v>
      </c>
      <c r="N311" s="12">
        <v>81</v>
      </c>
      <c r="O311" s="12" t="s">
        <v>15</v>
      </c>
      <c r="R311" s="2" t="s">
        <v>2772</v>
      </c>
      <c r="S311" s="2" t="s">
        <v>2771</v>
      </c>
      <c r="V311" s="2" t="s">
        <v>35</v>
      </c>
      <c r="X311" s="2" t="s">
        <v>357</v>
      </c>
      <c r="AB311" s="2" t="s">
        <v>3356</v>
      </c>
      <c r="AC311" s="12" t="s">
        <v>2772</v>
      </c>
      <c r="AD311" s="2">
        <v>46</v>
      </c>
      <c r="AG311" s="2" t="s">
        <v>3528</v>
      </c>
      <c r="AH311" s="21" t="s">
        <v>1391</v>
      </c>
      <c r="AI311" s="2" t="str">
        <f>CONCATENATE("s/",AC311,"/",AG311,"_sv_",D311,"_str_",AH311,"_MLST_",AD311," \{",AC311,"\}/")</f>
        <v>s/SRR507745/Lin_sv_Medanensis_str_L0448_MLST_46 \{SRR507745\}/</v>
      </c>
    </row>
    <row r="312" spans="1:35" x14ac:dyDescent="0.2">
      <c r="A312" s="8" t="s">
        <v>1819</v>
      </c>
      <c r="B312" s="22" t="s">
        <v>2893</v>
      </c>
      <c r="C312" s="2" t="s">
        <v>41</v>
      </c>
      <c r="D312" s="2" t="s">
        <v>41</v>
      </c>
      <c r="E312" s="5">
        <v>2001</v>
      </c>
      <c r="F312" s="2" t="s">
        <v>296</v>
      </c>
      <c r="G312" s="2" t="s">
        <v>3234</v>
      </c>
      <c r="H312" s="2" t="s">
        <v>2892</v>
      </c>
      <c r="I312" s="2" t="s">
        <v>2856</v>
      </c>
      <c r="K312" s="17"/>
      <c r="L312" s="33"/>
      <c r="O312" s="12" t="s">
        <v>3353</v>
      </c>
      <c r="R312" s="2" t="s">
        <v>2891</v>
      </c>
      <c r="V312" s="2" t="s">
        <v>3482</v>
      </c>
      <c r="X312" s="2" t="s">
        <v>3232</v>
      </c>
      <c r="AB312" s="2" t="s">
        <v>3356</v>
      </c>
      <c r="AC312" s="12" t="s">
        <v>2891</v>
      </c>
      <c r="AD312" s="2">
        <v>34</v>
      </c>
      <c r="AG312" s="2" t="s">
        <v>3528</v>
      </c>
      <c r="AH312" s="22" t="s">
        <v>2893</v>
      </c>
      <c r="AI312" s="2" t="str">
        <f>CONCATENATE("s/",AC312,"/",AG312,"_sv_",D312,"_str_",AH312,"_MLST_",AD312," \{",AC312,"\}/")</f>
        <v>s/ERR017156/Lin_sv_Autumnalis_str_L0453_MLST_34 \{ERR017156\}/</v>
      </c>
    </row>
    <row r="313" spans="1:35" x14ac:dyDescent="0.2">
      <c r="A313" s="8" t="s">
        <v>1819</v>
      </c>
      <c r="B313" s="22" t="s">
        <v>2896</v>
      </c>
      <c r="C313" s="2" t="s">
        <v>41</v>
      </c>
      <c r="D313" s="2" t="s">
        <v>41</v>
      </c>
      <c r="E313" s="5">
        <v>2001</v>
      </c>
      <c r="F313" s="2" t="s">
        <v>296</v>
      </c>
      <c r="G313" s="2" t="s">
        <v>3234</v>
      </c>
      <c r="H313" s="2" t="s">
        <v>2895</v>
      </c>
      <c r="I313" s="2" t="s">
        <v>2856</v>
      </c>
      <c r="K313" s="17"/>
      <c r="L313" s="33"/>
      <c r="O313" s="12" t="s">
        <v>3353</v>
      </c>
      <c r="R313" s="2" t="s">
        <v>2894</v>
      </c>
      <c r="V313" s="2" t="s">
        <v>3482</v>
      </c>
      <c r="X313" s="2" t="s">
        <v>3232</v>
      </c>
      <c r="AB313" s="2" t="s">
        <v>3356</v>
      </c>
      <c r="AC313" s="12" t="s">
        <v>2894</v>
      </c>
      <c r="AD313" s="2">
        <v>34</v>
      </c>
      <c r="AG313" s="2" t="s">
        <v>3528</v>
      </c>
      <c r="AH313" s="22" t="s">
        <v>2896</v>
      </c>
      <c r="AI313" s="2" t="str">
        <f>CONCATENATE("s/",AC313,"/",AG313,"_sv_",D313,"_str_",AH313,"_MLST_",AD313," \{",AC313,"\}/")</f>
        <v>s/ERR017158/Lin_sv_Autumnalis_str_L0468_MLST_34 \{ERR017158\}/</v>
      </c>
    </row>
    <row r="314" spans="1:35" x14ac:dyDescent="0.2">
      <c r="A314" s="8" t="s">
        <v>1819</v>
      </c>
      <c r="B314" s="22" t="s">
        <v>2905</v>
      </c>
      <c r="C314" s="2" t="s">
        <v>41</v>
      </c>
      <c r="D314" s="2" t="s">
        <v>41</v>
      </c>
      <c r="E314" s="5">
        <v>2001</v>
      </c>
      <c r="F314" s="2" t="s">
        <v>296</v>
      </c>
      <c r="G314" s="2" t="s">
        <v>3234</v>
      </c>
      <c r="H314" s="2" t="s">
        <v>2904</v>
      </c>
      <c r="I314" s="2" t="s">
        <v>2856</v>
      </c>
      <c r="K314" s="17"/>
      <c r="L314" s="33"/>
      <c r="O314" s="12" t="s">
        <v>3353</v>
      </c>
      <c r="R314" s="2" t="s">
        <v>2903</v>
      </c>
      <c r="V314" s="2" t="s">
        <v>3482</v>
      </c>
      <c r="X314" s="2" t="s">
        <v>3232</v>
      </c>
      <c r="AB314" s="2" t="s">
        <v>3356</v>
      </c>
      <c r="AC314" s="12" t="s">
        <v>2903</v>
      </c>
      <c r="AD314" s="2">
        <v>34</v>
      </c>
      <c r="AG314" s="2" t="s">
        <v>3528</v>
      </c>
      <c r="AH314" s="22" t="s">
        <v>2905</v>
      </c>
      <c r="AI314" s="2" t="str">
        <f>CONCATENATE("s/",AC314,"/",AG314,"_sv_",D314,"_str_",AH314,"_MLST_",AD314," \{",AC314,"\}/")</f>
        <v>s/ERR017166/Lin_sv_Autumnalis_str_L0474_MLST_34 \{ERR017166\}/</v>
      </c>
    </row>
    <row r="315" spans="1:35" x14ac:dyDescent="0.2">
      <c r="A315" s="8" t="s">
        <v>1819</v>
      </c>
      <c r="B315" s="22" t="s">
        <v>2906</v>
      </c>
      <c r="C315" s="2" t="s">
        <v>41</v>
      </c>
      <c r="D315" s="2" t="s">
        <v>41</v>
      </c>
      <c r="E315" s="5"/>
      <c r="G315" s="2" t="s">
        <v>323</v>
      </c>
      <c r="H315" s="2" t="s">
        <v>3085</v>
      </c>
      <c r="I315" s="2" t="s">
        <v>2856</v>
      </c>
      <c r="K315" s="17"/>
      <c r="L315" s="33"/>
      <c r="O315" s="12" t="s">
        <v>3353</v>
      </c>
      <c r="Q315" s="2" t="s">
        <v>3239</v>
      </c>
      <c r="R315" s="2" t="s">
        <v>3084</v>
      </c>
      <c r="V315" s="2" t="s">
        <v>3482</v>
      </c>
      <c r="AB315" s="2" t="s">
        <v>3356</v>
      </c>
      <c r="AC315" s="12" t="s">
        <v>3084</v>
      </c>
      <c r="AD315" s="2">
        <v>34</v>
      </c>
      <c r="AG315" s="2" t="s">
        <v>3528</v>
      </c>
      <c r="AH315" s="22" t="s">
        <v>2906</v>
      </c>
      <c r="AI315" s="2" t="str">
        <f>CONCATENATE("s/",AC315,"/",AG315,"_sv_",D315,"_str_",AH315,"_MLST_",AD315," \{",AC315,"\}/")</f>
        <v>s/ERR026537/Lin_sv_Autumnalis_str_L0486_MLST_34 \{ERR026537\}/</v>
      </c>
    </row>
    <row r="316" spans="1:35" x14ac:dyDescent="0.2">
      <c r="A316" s="8" t="s">
        <v>1819</v>
      </c>
      <c r="B316" s="22" t="s">
        <v>2909</v>
      </c>
      <c r="C316" s="2" t="s">
        <v>41</v>
      </c>
      <c r="D316" s="2" t="s">
        <v>41</v>
      </c>
      <c r="E316" s="5">
        <v>2001</v>
      </c>
      <c r="F316" s="2" t="s">
        <v>296</v>
      </c>
      <c r="G316" s="2" t="s">
        <v>3234</v>
      </c>
      <c r="H316" s="2" t="s">
        <v>2908</v>
      </c>
      <c r="I316" s="2" t="s">
        <v>2856</v>
      </c>
      <c r="K316" s="17"/>
      <c r="L316" s="33"/>
      <c r="O316" s="12" t="s">
        <v>3353</v>
      </c>
      <c r="R316" s="2" t="s">
        <v>2907</v>
      </c>
      <c r="V316" s="2" t="s">
        <v>3482</v>
      </c>
      <c r="X316" s="2" t="s">
        <v>3232</v>
      </c>
      <c r="AB316" s="2" t="s">
        <v>3356</v>
      </c>
      <c r="AC316" s="12" t="s">
        <v>2907</v>
      </c>
      <c r="AD316" s="2">
        <v>34</v>
      </c>
      <c r="AG316" s="2" t="s">
        <v>3528</v>
      </c>
      <c r="AH316" s="22" t="s">
        <v>2909</v>
      </c>
      <c r="AI316" s="2" t="str">
        <f>CONCATENATE("s/",AC316,"/",AG316,"_sv_",D316,"_str_",AH316,"_MLST_",AD316," \{",AC316,"\}/")</f>
        <v>s/ERR017164/Lin_sv_Autumnalis_str_L0521_MLST_34 \{ERR017164\}/</v>
      </c>
    </row>
    <row r="317" spans="1:35" x14ac:dyDescent="0.2">
      <c r="A317" s="8" t="s">
        <v>1819</v>
      </c>
      <c r="B317" s="22" t="s">
        <v>2912</v>
      </c>
      <c r="C317" s="2" t="s">
        <v>41</v>
      </c>
      <c r="D317" s="2" t="s">
        <v>41</v>
      </c>
      <c r="E317" s="5">
        <v>2001</v>
      </c>
      <c r="F317" s="2" t="s">
        <v>296</v>
      </c>
      <c r="G317" s="2" t="s">
        <v>3234</v>
      </c>
      <c r="H317" s="2" t="s">
        <v>2911</v>
      </c>
      <c r="I317" s="2" t="s">
        <v>2856</v>
      </c>
      <c r="K317" s="17"/>
      <c r="L317" s="33"/>
      <c r="O317" s="12" t="s">
        <v>3353</v>
      </c>
      <c r="R317" s="2" t="s">
        <v>2910</v>
      </c>
      <c r="V317" s="2" t="s">
        <v>3482</v>
      </c>
      <c r="X317" s="2" t="s">
        <v>3232</v>
      </c>
      <c r="AB317" s="2" t="s">
        <v>3356</v>
      </c>
      <c r="AC317" s="12" t="s">
        <v>2910</v>
      </c>
      <c r="AD317" s="2">
        <v>34</v>
      </c>
      <c r="AG317" s="2" t="s">
        <v>3528</v>
      </c>
      <c r="AH317" s="22" t="s">
        <v>2912</v>
      </c>
      <c r="AI317" s="2" t="str">
        <f>CONCATENATE("s/",AC317,"/",AG317,"_sv_",D317,"_str_",AH317,"_MLST_",AD317," \{",AC317,"\}/")</f>
        <v>s/ERR017163/Lin_sv_Autumnalis_str_L0528_MLST_34 \{ERR017163\}/</v>
      </c>
    </row>
    <row r="318" spans="1:35" x14ac:dyDescent="0.2">
      <c r="A318" s="8" t="s">
        <v>1819</v>
      </c>
      <c r="B318" s="22" t="s">
        <v>2915</v>
      </c>
      <c r="C318" s="2" t="s">
        <v>41</v>
      </c>
      <c r="D318" s="2" t="s">
        <v>41</v>
      </c>
      <c r="E318" s="5">
        <v>2001</v>
      </c>
      <c r="F318" s="2" t="s">
        <v>296</v>
      </c>
      <c r="G318" s="2" t="s">
        <v>3234</v>
      </c>
      <c r="H318" s="2" t="s">
        <v>2914</v>
      </c>
      <c r="I318" s="2" t="s">
        <v>2856</v>
      </c>
      <c r="K318" s="17"/>
      <c r="L318" s="33"/>
      <c r="O318" s="12" t="s">
        <v>3353</v>
      </c>
      <c r="R318" s="2" t="s">
        <v>2913</v>
      </c>
      <c r="V318" s="2" t="s">
        <v>3482</v>
      </c>
      <c r="X318" s="2" t="s">
        <v>3232</v>
      </c>
      <c r="AB318" s="2" t="s">
        <v>3356</v>
      </c>
      <c r="AC318" s="12" t="s">
        <v>2913</v>
      </c>
      <c r="AD318" s="2">
        <v>34</v>
      </c>
      <c r="AG318" s="2" t="s">
        <v>3528</v>
      </c>
      <c r="AH318" s="22" t="s">
        <v>2915</v>
      </c>
      <c r="AI318" s="2" t="str">
        <f>CONCATENATE("s/",AC318,"/",AG318,"_sv_",D318,"_str_",AH318,"_MLST_",AD318," \{",AC318,"\}/")</f>
        <v>s/ERR017162/Lin_sv_Autumnalis_str_L0562_MLST_34 \{ERR017162\}/</v>
      </c>
    </row>
    <row r="319" spans="1:35" x14ac:dyDescent="0.2">
      <c r="A319" s="8" t="s">
        <v>1819</v>
      </c>
      <c r="B319" s="22" t="s">
        <v>2918</v>
      </c>
      <c r="C319" s="2" t="s">
        <v>41</v>
      </c>
      <c r="D319" s="2" t="s">
        <v>41</v>
      </c>
      <c r="E319" s="5">
        <v>2001</v>
      </c>
      <c r="F319" s="2" t="s">
        <v>296</v>
      </c>
      <c r="G319" s="2" t="s">
        <v>3234</v>
      </c>
      <c r="H319" s="2" t="s">
        <v>2917</v>
      </c>
      <c r="I319" s="2" t="s">
        <v>2856</v>
      </c>
      <c r="K319" s="17"/>
      <c r="L319" s="33"/>
      <c r="O319" s="12" t="s">
        <v>3353</v>
      </c>
      <c r="R319" s="2" t="s">
        <v>2916</v>
      </c>
      <c r="V319" s="2" t="s">
        <v>3482</v>
      </c>
      <c r="X319" s="2" t="s">
        <v>3232</v>
      </c>
      <c r="AB319" s="2" t="s">
        <v>3356</v>
      </c>
      <c r="AC319" s="12" t="s">
        <v>2916</v>
      </c>
      <c r="AD319" s="2">
        <v>34</v>
      </c>
      <c r="AG319" s="2" t="s">
        <v>3528</v>
      </c>
      <c r="AH319" s="22" t="s">
        <v>2918</v>
      </c>
      <c r="AI319" s="2" t="str">
        <f>CONCATENATE("s/",AC319,"/",AG319,"_sv_",D319,"_str_",AH319,"_MLST_",AD319," \{",AC319,"\}/")</f>
        <v>s/ERR017161/Lin_sv_Autumnalis_str_L0587_MLST_34 \{ERR017161\}/</v>
      </c>
    </row>
    <row r="320" spans="1:35" x14ac:dyDescent="0.2">
      <c r="A320" s="8" t="s">
        <v>1819</v>
      </c>
      <c r="B320" s="22" t="s">
        <v>2921</v>
      </c>
      <c r="C320" s="2" t="s">
        <v>41</v>
      </c>
      <c r="D320" s="2" t="s">
        <v>41</v>
      </c>
      <c r="E320" s="5">
        <v>2001</v>
      </c>
      <c r="F320" s="2" t="s">
        <v>296</v>
      </c>
      <c r="G320" s="2" t="s">
        <v>3234</v>
      </c>
      <c r="H320" s="2" t="s">
        <v>2920</v>
      </c>
      <c r="I320" s="2" t="s">
        <v>2856</v>
      </c>
      <c r="K320" s="17"/>
      <c r="L320" s="33"/>
      <c r="O320" s="12" t="s">
        <v>3353</v>
      </c>
      <c r="R320" s="2" t="s">
        <v>2919</v>
      </c>
      <c r="V320" s="2" t="s">
        <v>3482</v>
      </c>
      <c r="X320" s="2" t="s">
        <v>3232</v>
      </c>
      <c r="AB320" s="2" t="s">
        <v>3356</v>
      </c>
      <c r="AC320" s="12" t="s">
        <v>2919</v>
      </c>
      <c r="AD320" s="2">
        <v>34</v>
      </c>
      <c r="AG320" s="2" t="s">
        <v>3528</v>
      </c>
      <c r="AH320" s="22" t="s">
        <v>2921</v>
      </c>
      <c r="AI320" s="2" t="str">
        <f>CONCATENATE("s/",AC320,"/",AG320,"_sv_",D320,"_str_",AH320,"_MLST_",AD320," \{",AC320,"\}/")</f>
        <v>s/ERR017160/Lin_sv_Autumnalis_str_L0607_MLST_34 \{ERR017160\}/</v>
      </c>
    </row>
    <row r="321" spans="1:35" x14ac:dyDescent="0.2">
      <c r="A321" s="8" t="s">
        <v>1819</v>
      </c>
      <c r="B321" s="22" t="s">
        <v>2922</v>
      </c>
      <c r="C321" s="2" t="s">
        <v>41</v>
      </c>
      <c r="D321" s="2" t="s">
        <v>41</v>
      </c>
      <c r="E321" s="5"/>
      <c r="G321" s="2" t="s">
        <v>323</v>
      </c>
      <c r="H321" s="2" t="s">
        <v>3087</v>
      </c>
      <c r="I321" s="2" t="s">
        <v>2856</v>
      </c>
      <c r="K321" s="17"/>
      <c r="L321" s="33"/>
      <c r="O321" s="12" t="s">
        <v>3353</v>
      </c>
      <c r="Q321" s="2" t="s">
        <v>3240</v>
      </c>
      <c r="R321" s="2" t="s">
        <v>3086</v>
      </c>
      <c r="V321" s="2" t="s">
        <v>3482</v>
      </c>
      <c r="AB321" s="2" t="s">
        <v>3356</v>
      </c>
      <c r="AC321" s="12" t="s">
        <v>3086</v>
      </c>
      <c r="AD321" s="2">
        <v>34</v>
      </c>
      <c r="AG321" s="2" t="s">
        <v>3528</v>
      </c>
      <c r="AH321" s="22" t="s">
        <v>2922</v>
      </c>
      <c r="AI321" s="2" t="str">
        <f>CONCATENATE("s/",AC321,"/",AG321,"_sv_",D321,"_str_",AH321,"_MLST_",AD321," \{",AC321,"\}/")</f>
        <v>s/ERR026538/Lin_sv_Autumnalis_str_L0615_MLST_34 \{ERR026538\}/</v>
      </c>
    </row>
    <row r="322" spans="1:35" x14ac:dyDescent="0.2">
      <c r="A322" s="8" t="s">
        <v>1819</v>
      </c>
      <c r="B322" s="22" t="s">
        <v>2899</v>
      </c>
      <c r="C322" s="2" t="s">
        <v>41</v>
      </c>
      <c r="D322" s="2" t="s">
        <v>41</v>
      </c>
      <c r="E322" s="5">
        <v>2001</v>
      </c>
      <c r="F322" s="2" t="s">
        <v>296</v>
      </c>
      <c r="G322" s="2" t="s">
        <v>3234</v>
      </c>
      <c r="H322" s="2" t="s">
        <v>2898</v>
      </c>
      <c r="I322" s="2" t="s">
        <v>2856</v>
      </c>
      <c r="K322" s="17"/>
      <c r="L322" s="33"/>
      <c r="O322" s="12" t="s">
        <v>3353</v>
      </c>
      <c r="R322" s="2" t="s">
        <v>2897</v>
      </c>
      <c r="V322" s="2" t="s">
        <v>3482</v>
      </c>
      <c r="X322" s="2" t="s">
        <v>3232</v>
      </c>
      <c r="AB322" s="2" t="s">
        <v>3356</v>
      </c>
      <c r="AC322" s="12" t="s">
        <v>2897</v>
      </c>
      <c r="AD322" s="2">
        <v>34</v>
      </c>
      <c r="AG322" s="2" t="s">
        <v>3528</v>
      </c>
      <c r="AH322" s="22" t="s">
        <v>2899</v>
      </c>
      <c r="AI322" s="2" t="str">
        <f>CONCATENATE("s/",AC322,"/",AG322,"_sv_",D322,"_str_",AH322,"_MLST_",AD322," \{",AC322,"\}/")</f>
        <v>s/ERR017157/Lin_sv_Autumnalis_str_L0643_MLST_34 \{ERR017157\}/</v>
      </c>
    </row>
    <row r="323" spans="1:35" x14ac:dyDescent="0.2">
      <c r="A323" s="8" t="s">
        <v>1819</v>
      </c>
      <c r="B323" s="22" t="s">
        <v>2902</v>
      </c>
      <c r="C323" s="2" t="s">
        <v>41</v>
      </c>
      <c r="D323" s="2" t="s">
        <v>41</v>
      </c>
      <c r="E323" s="5">
        <v>2001</v>
      </c>
      <c r="F323" s="2" t="s">
        <v>296</v>
      </c>
      <c r="G323" s="2" t="s">
        <v>3234</v>
      </c>
      <c r="H323" s="2" t="s">
        <v>2901</v>
      </c>
      <c r="I323" s="2" t="s">
        <v>2856</v>
      </c>
      <c r="K323" s="17"/>
      <c r="L323" s="33"/>
      <c r="O323" s="12" t="s">
        <v>3353</v>
      </c>
      <c r="R323" s="2" t="s">
        <v>2900</v>
      </c>
      <c r="V323" s="2" t="s">
        <v>3482</v>
      </c>
      <c r="X323" s="2" t="s">
        <v>3232</v>
      </c>
      <c r="AB323" s="2" t="s">
        <v>3356</v>
      </c>
      <c r="AC323" s="12" t="s">
        <v>2900</v>
      </c>
      <c r="AD323" s="2">
        <v>34</v>
      </c>
      <c r="AG323" s="2" t="s">
        <v>3528</v>
      </c>
      <c r="AH323" s="22" t="s">
        <v>2902</v>
      </c>
      <c r="AI323" s="2" t="str">
        <f>CONCATENATE("s/",AC323,"/",AG323,"_sv_",D323,"_str_",AH323,"_MLST_",AD323," \{",AC323,"\}/")</f>
        <v>s/ERR017167/Lin_sv_Autumnalis_str_L0661_MLST_34 \{ERR017167\}/</v>
      </c>
    </row>
    <row r="324" spans="1:35" x14ac:dyDescent="0.2">
      <c r="A324" s="8" t="s">
        <v>1819</v>
      </c>
      <c r="B324" s="22" t="s">
        <v>2923</v>
      </c>
      <c r="C324" s="2" t="s">
        <v>41</v>
      </c>
      <c r="D324" s="2" t="s">
        <v>41</v>
      </c>
      <c r="E324" s="5"/>
      <c r="G324" s="2" t="s">
        <v>323</v>
      </c>
      <c r="H324" s="2" t="s">
        <v>3077</v>
      </c>
      <c r="I324" s="2" t="s">
        <v>2856</v>
      </c>
      <c r="K324" s="17"/>
      <c r="L324" s="33"/>
      <c r="O324" s="12" t="s">
        <v>3353</v>
      </c>
      <c r="Q324" s="2" t="s">
        <v>3241</v>
      </c>
      <c r="R324" s="2" t="s">
        <v>3076</v>
      </c>
      <c r="V324" s="2" t="s">
        <v>3482</v>
      </c>
      <c r="AB324" s="2" t="s">
        <v>3356</v>
      </c>
      <c r="AC324" s="12" t="s">
        <v>3076</v>
      </c>
      <c r="AD324" s="2">
        <v>34</v>
      </c>
      <c r="AG324" s="2" t="s">
        <v>3528</v>
      </c>
      <c r="AH324" s="22" t="s">
        <v>2923</v>
      </c>
      <c r="AI324" s="2" t="str">
        <f>CONCATENATE("s/",AC324,"/",AG324,"_sv_",D324,"_str_",AH324,"_MLST_",AD324," \{",AC324,"\}/")</f>
        <v>s/ERR025976/Lin_sv_Autumnalis_str_L0685_MLST_34 \{ERR025976\}/</v>
      </c>
    </row>
    <row r="325" spans="1:35" x14ac:dyDescent="0.2">
      <c r="A325" s="8" t="s">
        <v>1819</v>
      </c>
      <c r="B325" s="22" t="s">
        <v>2925</v>
      </c>
      <c r="C325" s="2" t="s">
        <v>41</v>
      </c>
      <c r="D325" s="2" t="s">
        <v>41</v>
      </c>
      <c r="E325" s="5">
        <v>2002</v>
      </c>
      <c r="F325" s="2" t="s">
        <v>296</v>
      </c>
      <c r="G325" s="2" t="s">
        <v>3234</v>
      </c>
      <c r="H325" s="2" t="s">
        <v>2924</v>
      </c>
      <c r="I325" s="2" t="s">
        <v>2856</v>
      </c>
      <c r="K325" s="17"/>
      <c r="L325" s="33"/>
      <c r="O325" s="12" t="s">
        <v>3353</v>
      </c>
      <c r="Q325" s="2" t="s">
        <v>3242</v>
      </c>
      <c r="R325" s="2" t="s">
        <v>2926</v>
      </c>
      <c r="V325" s="2" t="s">
        <v>3482</v>
      </c>
      <c r="X325" s="2" t="s">
        <v>3232</v>
      </c>
      <c r="AB325" s="2" t="s">
        <v>3356</v>
      </c>
      <c r="AC325" s="12" t="s">
        <v>2926</v>
      </c>
      <c r="AD325" s="2">
        <v>34</v>
      </c>
      <c r="AG325" s="2" t="s">
        <v>3528</v>
      </c>
      <c r="AH325" s="22" t="s">
        <v>2925</v>
      </c>
      <c r="AI325" s="2" t="str">
        <f>CONCATENATE("s/",AC325,"/",AG325,"_sv_",D325,"_str_",AH325,"_MLST_",AD325," \{",AC325,"\}/")</f>
        <v>s/ERR017119/Lin_sv_Autumnalis_str_L0752_MLST_34 \{ERR017119\}/</v>
      </c>
    </row>
    <row r="326" spans="1:35" x14ac:dyDescent="0.2">
      <c r="A326" s="8" t="s">
        <v>1819</v>
      </c>
      <c r="B326" s="22" t="s">
        <v>2931</v>
      </c>
      <c r="C326" s="2" t="s">
        <v>41</v>
      </c>
      <c r="D326" s="2" t="s">
        <v>41</v>
      </c>
      <c r="E326" s="5"/>
      <c r="G326" s="2" t="s">
        <v>323</v>
      </c>
      <c r="H326" s="2" t="s">
        <v>3091</v>
      </c>
      <c r="I326" s="2" t="s">
        <v>2856</v>
      </c>
      <c r="K326" s="17"/>
      <c r="L326" s="33"/>
      <c r="O326" s="12" t="s">
        <v>3353</v>
      </c>
      <c r="Q326" s="20" t="s">
        <v>3245</v>
      </c>
      <c r="R326" s="2" t="s">
        <v>3090</v>
      </c>
      <c r="V326" s="2" t="s">
        <v>3482</v>
      </c>
      <c r="AB326" s="2" t="s">
        <v>3356</v>
      </c>
      <c r="AC326" s="12" t="s">
        <v>3090</v>
      </c>
      <c r="AD326" s="2">
        <v>34</v>
      </c>
      <c r="AG326" s="2" t="s">
        <v>3528</v>
      </c>
      <c r="AH326" s="22" t="s">
        <v>2931</v>
      </c>
      <c r="AI326" s="2" t="str">
        <f>CONCATENATE("s/",AC326,"/",AG326,"_sv_",D326,"_str_",AH326,"_MLST_",AD326," \{",AC326,"\}/")</f>
        <v>s/ERR026540/Lin_sv_Autumnalis_str_L0810_MLST_34 \{ERR026540\}/</v>
      </c>
    </row>
    <row r="327" spans="1:35" x14ac:dyDescent="0.2">
      <c r="A327" s="8" t="s">
        <v>1819</v>
      </c>
      <c r="B327" s="21" t="s">
        <v>2433</v>
      </c>
      <c r="D327" s="2" t="s">
        <v>2742</v>
      </c>
      <c r="E327" s="5"/>
      <c r="F327" s="2" t="s">
        <v>296</v>
      </c>
      <c r="G327" s="2" t="s">
        <v>323</v>
      </c>
      <c r="H327" s="12" t="s">
        <v>2434</v>
      </c>
      <c r="I327" s="12" t="s">
        <v>2435</v>
      </c>
      <c r="J327" s="12" t="s">
        <v>2436</v>
      </c>
      <c r="K327" s="31">
        <v>4.7604199999999999</v>
      </c>
      <c r="L327" s="32">
        <v>35.1</v>
      </c>
      <c r="M327" s="12" t="s">
        <v>2437</v>
      </c>
      <c r="N327" s="12">
        <v>365</v>
      </c>
      <c r="O327" s="12" t="s">
        <v>15</v>
      </c>
      <c r="R327" s="2" t="s">
        <v>2741</v>
      </c>
      <c r="V327" s="2" t="s">
        <v>35</v>
      </c>
      <c r="X327" s="2" t="s">
        <v>357</v>
      </c>
      <c r="AB327" s="2" t="s">
        <v>3356</v>
      </c>
      <c r="AC327" s="12" t="s">
        <v>2741</v>
      </c>
      <c r="AD327" s="2">
        <v>46</v>
      </c>
      <c r="AG327" s="2" t="s">
        <v>3528</v>
      </c>
      <c r="AH327" s="21" t="s">
        <v>2433</v>
      </c>
      <c r="AI327" s="2" t="str">
        <f>CONCATENATE("s/",AC327,"/",AG327,"_sv_",D327,"_str_",AH327,"_MLST_",AD327," \{",AC327,"\}/")</f>
        <v>s/SRR353586/Lin_sv_Medanensis_str_L0887_MLST_46 \{SRR353586\}/</v>
      </c>
    </row>
    <row r="328" spans="1:35" x14ac:dyDescent="0.2">
      <c r="A328" s="8" t="s">
        <v>1819</v>
      </c>
      <c r="B328" s="22" t="s">
        <v>2933</v>
      </c>
      <c r="C328" s="2" t="s">
        <v>41</v>
      </c>
      <c r="D328" s="2" t="s">
        <v>41</v>
      </c>
      <c r="E328" s="5">
        <v>2002</v>
      </c>
      <c r="F328" s="2" t="s">
        <v>296</v>
      </c>
      <c r="G328" s="2" t="s">
        <v>3234</v>
      </c>
      <c r="H328" s="2" t="s">
        <v>2932</v>
      </c>
      <c r="I328" s="2" t="s">
        <v>2856</v>
      </c>
      <c r="K328" s="17"/>
      <c r="L328" s="33"/>
      <c r="O328" s="12" t="s">
        <v>3353</v>
      </c>
      <c r="Q328" s="20" t="s">
        <v>3246</v>
      </c>
      <c r="R328" s="2" t="s">
        <v>2934</v>
      </c>
      <c r="V328" s="2" t="s">
        <v>3482</v>
      </c>
      <c r="X328" s="2" t="s">
        <v>3232</v>
      </c>
      <c r="AB328" s="2" t="s">
        <v>3356</v>
      </c>
      <c r="AC328" s="12" t="s">
        <v>2934</v>
      </c>
      <c r="AD328" s="2">
        <v>34</v>
      </c>
      <c r="AG328" s="2" t="s">
        <v>3528</v>
      </c>
      <c r="AH328" s="22" t="s">
        <v>2933</v>
      </c>
      <c r="AI328" s="2" t="str">
        <f>CONCATENATE("s/",AC328,"/",AG328,"_sv_",D328,"_str_",AH328,"_MLST_",AD328," \{",AC328,"\}/")</f>
        <v>s/ERR017126/Lin_sv_Autumnalis_str_L0894_MLST_34 \{ERR017126\}/</v>
      </c>
    </row>
    <row r="329" spans="1:35" x14ac:dyDescent="0.2">
      <c r="A329" s="8" t="s">
        <v>1819</v>
      </c>
      <c r="B329" s="22" t="s">
        <v>2935</v>
      </c>
      <c r="C329" s="2" t="s">
        <v>41</v>
      </c>
      <c r="D329" s="2" t="s">
        <v>41</v>
      </c>
      <c r="E329" s="5"/>
      <c r="G329" s="2" t="s">
        <v>323</v>
      </c>
      <c r="H329" s="2" t="s">
        <v>3081</v>
      </c>
      <c r="I329" s="2" t="s">
        <v>2856</v>
      </c>
      <c r="K329" s="17"/>
      <c r="L329" s="33"/>
      <c r="O329" s="12" t="s">
        <v>3353</v>
      </c>
      <c r="Q329" s="20" t="s">
        <v>3247</v>
      </c>
      <c r="R329" s="2" t="s">
        <v>3080</v>
      </c>
      <c r="V329" s="2" t="s">
        <v>3482</v>
      </c>
      <c r="AB329" s="2" t="s">
        <v>3356</v>
      </c>
      <c r="AC329" s="12" t="s">
        <v>3080</v>
      </c>
      <c r="AD329" s="2">
        <v>34</v>
      </c>
      <c r="AG329" s="2" t="s">
        <v>3528</v>
      </c>
      <c r="AH329" s="22" t="s">
        <v>2935</v>
      </c>
      <c r="AI329" s="2" t="str">
        <f>CONCATENATE("s/",AC329,"/",AG329,"_sv_",D329,"_str_",AH329,"_MLST_",AD329," \{",AC329,"\}/")</f>
        <v>s/ERR026535/Lin_sv_Autumnalis_str_L0910_MLST_34 \{ERR026535\}/</v>
      </c>
    </row>
    <row r="330" spans="1:35" x14ac:dyDescent="0.2">
      <c r="A330" s="8" t="s">
        <v>1819</v>
      </c>
      <c r="B330" s="22" t="s">
        <v>2937</v>
      </c>
      <c r="C330" s="2" t="s">
        <v>41</v>
      </c>
      <c r="D330" s="2" t="s">
        <v>41</v>
      </c>
      <c r="E330" s="5">
        <v>2002</v>
      </c>
      <c r="F330" s="2" t="s">
        <v>296</v>
      </c>
      <c r="G330" s="2" t="s">
        <v>3234</v>
      </c>
      <c r="H330" s="2" t="s">
        <v>2936</v>
      </c>
      <c r="I330" s="2" t="s">
        <v>2856</v>
      </c>
      <c r="K330" s="17"/>
      <c r="L330" s="33"/>
      <c r="O330" s="12" t="s">
        <v>3353</v>
      </c>
      <c r="Q330" s="20" t="s">
        <v>3351</v>
      </c>
      <c r="V330" s="2" t="s">
        <v>3482</v>
      </c>
      <c r="X330" s="2" t="s">
        <v>3232</v>
      </c>
      <c r="AA330" s="2" t="s">
        <v>3721</v>
      </c>
      <c r="AB330" s="2" t="s">
        <v>3356</v>
      </c>
      <c r="AC330" s="2" t="s">
        <v>3487</v>
      </c>
      <c r="AD330" s="2">
        <v>34</v>
      </c>
      <c r="AG330" s="2" t="s">
        <v>3528</v>
      </c>
      <c r="AH330" s="22" t="s">
        <v>2937</v>
      </c>
      <c r="AI330" s="2" t="str">
        <f>CONCATENATE("s/",AC330,"/",AG330,"_sv_",D330,"_str_",AH330,"_MLST_",AD330," \{",AC330,"\}/")</f>
        <v>s/Excluded/Lin_sv_Autumnalis_str_L0984_MLST_34 \{Excluded\}/</v>
      </c>
    </row>
    <row r="331" spans="1:35" x14ac:dyDescent="0.2">
      <c r="A331" s="8" t="s">
        <v>1819</v>
      </c>
      <c r="B331" s="21" t="s">
        <v>1396</v>
      </c>
      <c r="D331" s="14" t="s">
        <v>13</v>
      </c>
      <c r="E331" s="5"/>
      <c r="F331" s="2" t="s">
        <v>296</v>
      </c>
      <c r="G331" s="2" t="s">
        <v>323</v>
      </c>
      <c r="H331" s="12" t="s">
        <v>1397</v>
      </c>
      <c r="I331" s="12" t="s">
        <v>1398</v>
      </c>
      <c r="J331" s="12" t="s">
        <v>1399</v>
      </c>
      <c r="K331" s="31">
        <v>4.8450300000000004</v>
      </c>
      <c r="L331" s="32">
        <v>35.200000000000003</v>
      </c>
      <c r="M331" s="12" t="s">
        <v>1400</v>
      </c>
      <c r="N331" s="12">
        <v>73</v>
      </c>
      <c r="O331" s="12" t="s">
        <v>15</v>
      </c>
      <c r="R331" s="2" t="s">
        <v>2774</v>
      </c>
      <c r="S331" s="2" t="s">
        <v>2773</v>
      </c>
      <c r="V331" s="2" t="s">
        <v>35</v>
      </c>
      <c r="X331" s="2" t="s">
        <v>357</v>
      </c>
      <c r="AB331" s="2" t="s">
        <v>3356</v>
      </c>
      <c r="AC331" s="2" t="s">
        <v>2774</v>
      </c>
      <c r="AD331" s="2">
        <v>46</v>
      </c>
      <c r="AG331" s="2" t="s">
        <v>3528</v>
      </c>
      <c r="AH331" s="21" t="s">
        <v>1396</v>
      </c>
      <c r="AI331" s="2" t="str">
        <f>CONCATENATE("s/",AC331,"/",AG331,"_sv_",D331,"_str_",AH331,"_MLST_",AD331," \{",AC331,"\}/")</f>
        <v>s/SRR507747/Lin_sv_-_str_L0996_MLST_46 \{SRR507747\}/</v>
      </c>
    </row>
    <row r="332" spans="1:35" x14ac:dyDescent="0.2">
      <c r="A332" s="3" t="s">
        <v>1819</v>
      </c>
      <c r="B332" s="21" t="s">
        <v>3146</v>
      </c>
      <c r="D332" s="14" t="s">
        <v>13</v>
      </c>
      <c r="E332" s="5">
        <v>1996</v>
      </c>
      <c r="F332" s="2" t="s">
        <v>296</v>
      </c>
      <c r="G332" s="2" t="s">
        <v>2616</v>
      </c>
      <c r="H332" s="2" t="s">
        <v>3148</v>
      </c>
      <c r="I332" s="2" t="s">
        <v>3100</v>
      </c>
      <c r="K332" s="17"/>
      <c r="L332" s="33"/>
      <c r="O332" s="12" t="s">
        <v>3353</v>
      </c>
      <c r="R332" s="2" t="s">
        <v>3147</v>
      </c>
      <c r="V332" s="2" t="s">
        <v>3483</v>
      </c>
      <c r="X332" s="2" t="s">
        <v>3095</v>
      </c>
      <c r="AA332" s="2" t="s">
        <v>3721</v>
      </c>
      <c r="AB332" s="2" t="s">
        <v>3356</v>
      </c>
      <c r="AC332" s="2" t="s">
        <v>3487</v>
      </c>
      <c r="AD332" s="2">
        <v>17</v>
      </c>
      <c r="AG332" s="2" t="s">
        <v>3528</v>
      </c>
      <c r="AH332" s="21" t="s">
        <v>3651</v>
      </c>
      <c r="AI332" s="2" t="str">
        <f>CONCATENATE("s/",AC332,"/",AG332,"_sv_",D332,"_str_",AH332,"_MLST_",AD332," \{",AC332,"\}/")</f>
        <v>s/Excluded/Lin_sv_-_str_L1-130-3.7_MLST_17 \{Excluded\}/</v>
      </c>
    </row>
    <row r="333" spans="1:35" x14ac:dyDescent="0.2">
      <c r="A333" s="8" t="s">
        <v>1819</v>
      </c>
      <c r="B333" s="22" t="s">
        <v>2939</v>
      </c>
      <c r="C333" s="2" t="s">
        <v>41</v>
      </c>
      <c r="D333" s="2" t="s">
        <v>41</v>
      </c>
      <c r="E333" s="5">
        <v>2002</v>
      </c>
      <c r="F333" s="2" t="s">
        <v>296</v>
      </c>
      <c r="G333" s="2" t="s">
        <v>3234</v>
      </c>
      <c r="H333" s="2" t="s">
        <v>2938</v>
      </c>
      <c r="I333" s="2" t="s">
        <v>2856</v>
      </c>
      <c r="K333" s="17"/>
      <c r="L333" s="33"/>
      <c r="O333" s="12" t="s">
        <v>3353</v>
      </c>
      <c r="Q333" s="2" t="s">
        <v>3248</v>
      </c>
      <c r="R333" s="2" t="s">
        <v>2940</v>
      </c>
      <c r="V333" s="2" t="s">
        <v>3482</v>
      </c>
      <c r="X333" s="2" t="s">
        <v>3232</v>
      </c>
      <c r="AB333" s="2" t="s">
        <v>3356</v>
      </c>
      <c r="AC333" s="12" t="s">
        <v>2940</v>
      </c>
      <c r="AD333" s="2">
        <v>34</v>
      </c>
      <c r="AG333" s="2" t="s">
        <v>3528</v>
      </c>
      <c r="AH333" s="22" t="s">
        <v>2939</v>
      </c>
      <c r="AI333" s="2" t="str">
        <f>CONCATENATE("s/",AC333,"/",AG333,"_sv_",D333,"_str_",AH333,"_MLST_",AD333," \{",AC333,"\}/")</f>
        <v>s/ERR017123/Lin_sv_Autumnalis_str_L1000_MLST_34 \{ERR017123\}/</v>
      </c>
    </row>
    <row r="334" spans="1:35" x14ac:dyDescent="0.2">
      <c r="A334" s="8" t="s">
        <v>1819</v>
      </c>
      <c r="B334" s="22" t="s">
        <v>2942</v>
      </c>
      <c r="C334" s="2" t="s">
        <v>41</v>
      </c>
      <c r="D334" s="2" t="s">
        <v>41</v>
      </c>
      <c r="E334" s="5">
        <v>2002</v>
      </c>
      <c r="F334" s="2" t="s">
        <v>296</v>
      </c>
      <c r="G334" s="2" t="s">
        <v>3234</v>
      </c>
      <c r="H334" s="2" t="s">
        <v>2941</v>
      </c>
      <c r="I334" s="2" t="s">
        <v>2856</v>
      </c>
      <c r="K334" s="17"/>
      <c r="L334" s="33"/>
      <c r="O334" s="12" t="s">
        <v>3353</v>
      </c>
      <c r="Q334" s="2" t="s">
        <v>3251</v>
      </c>
      <c r="R334" s="2" t="s">
        <v>2943</v>
      </c>
      <c r="V334" s="2" t="s">
        <v>3482</v>
      </c>
      <c r="X334" s="2" t="s">
        <v>3232</v>
      </c>
      <c r="AB334" s="2" t="s">
        <v>3356</v>
      </c>
      <c r="AC334" s="12" t="s">
        <v>2943</v>
      </c>
      <c r="AD334" s="2">
        <v>34</v>
      </c>
      <c r="AG334" s="2" t="s">
        <v>3528</v>
      </c>
      <c r="AH334" s="22" t="s">
        <v>2942</v>
      </c>
      <c r="AI334" s="2" t="str">
        <f>CONCATENATE("s/",AC334,"/",AG334,"_sv_",D334,"_str_",AH334,"_MLST_",AD334," \{",AC334,"\}/")</f>
        <v>s/ERR017122/Lin_sv_Autumnalis_str_L1059_MLST_34 \{ERR017122\}/</v>
      </c>
    </row>
    <row r="335" spans="1:35" x14ac:dyDescent="0.2">
      <c r="A335" s="8" t="s">
        <v>1819</v>
      </c>
      <c r="B335" s="22" t="s">
        <v>2944</v>
      </c>
      <c r="C335" s="2" t="s">
        <v>41</v>
      </c>
      <c r="D335" s="2" t="s">
        <v>41</v>
      </c>
      <c r="E335" s="5"/>
      <c r="G335" s="2" t="s">
        <v>323</v>
      </c>
      <c r="H335" s="2" t="s">
        <v>3079</v>
      </c>
      <c r="I335" s="2" t="s">
        <v>2856</v>
      </c>
      <c r="K335" s="17"/>
      <c r="L335" s="33"/>
      <c r="O335" s="12" t="s">
        <v>3353</v>
      </c>
      <c r="Q335" s="20" t="s">
        <v>3249</v>
      </c>
      <c r="R335" s="2" t="s">
        <v>3078</v>
      </c>
      <c r="V335" s="2" t="s">
        <v>3482</v>
      </c>
      <c r="AB335" s="2" t="s">
        <v>3356</v>
      </c>
      <c r="AC335" s="12" t="s">
        <v>3078</v>
      </c>
      <c r="AD335" s="2">
        <v>34</v>
      </c>
      <c r="AG335" s="2" t="s">
        <v>3528</v>
      </c>
      <c r="AH335" s="22" t="s">
        <v>2944</v>
      </c>
      <c r="AI335" s="2" t="str">
        <f>CONCATENATE("s/",AC335,"/",AG335,"_sv_",D335,"_str_",AH335,"_MLST_",AD335," \{",AC335,"\}/")</f>
        <v>s/ERR025977/Lin_sv_Autumnalis_str_L1064_MLST_34 \{ERR025977\}/</v>
      </c>
    </row>
    <row r="336" spans="1:35" x14ac:dyDescent="0.2">
      <c r="A336" s="8" t="s">
        <v>1819</v>
      </c>
      <c r="B336" s="22" t="s">
        <v>2946</v>
      </c>
      <c r="C336" s="2" t="s">
        <v>41</v>
      </c>
      <c r="D336" s="2" t="s">
        <v>41</v>
      </c>
      <c r="E336" s="5">
        <v>2002</v>
      </c>
      <c r="F336" s="2" t="s">
        <v>296</v>
      </c>
      <c r="G336" s="2" t="s">
        <v>3234</v>
      </c>
      <c r="H336" s="2" t="s">
        <v>2945</v>
      </c>
      <c r="I336" s="2" t="s">
        <v>2856</v>
      </c>
      <c r="K336" s="17"/>
      <c r="L336" s="33"/>
      <c r="O336" s="12" t="s">
        <v>3353</v>
      </c>
      <c r="Q336" s="2" t="s">
        <v>3250</v>
      </c>
      <c r="R336" s="12" t="s">
        <v>2947</v>
      </c>
      <c r="V336" s="2" t="s">
        <v>3482</v>
      </c>
      <c r="X336" s="2" t="s">
        <v>3232</v>
      </c>
      <c r="AB336" s="2" t="s">
        <v>3356</v>
      </c>
      <c r="AC336" s="12" t="s">
        <v>2947</v>
      </c>
      <c r="AD336" s="2">
        <v>34</v>
      </c>
      <c r="AG336" s="2" t="s">
        <v>3528</v>
      </c>
      <c r="AH336" s="22" t="s">
        <v>2946</v>
      </c>
      <c r="AI336" s="2" t="str">
        <f>CONCATENATE("s/",AC336,"/",AG336,"_sv_",D336,"_str_",AH336,"_MLST_",AD336," \{",AC336,"\}/")</f>
        <v>s/ERR017120/Lin_sv_Autumnalis_str_L1096_MLST_34 \{ERR017120\}/</v>
      </c>
    </row>
    <row r="337" spans="1:35" x14ac:dyDescent="0.2">
      <c r="A337" s="8" t="s">
        <v>1819</v>
      </c>
      <c r="B337" s="22" t="s">
        <v>2927</v>
      </c>
      <c r="C337" s="2" t="s">
        <v>41</v>
      </c>
      <c r="D337" s="2" t="s">
        <v>41</v>
      </c>
      <c r="E337" s="5"/>
      <c r="G337" s="2" t="s">
        <v>323</v>
      </c>
      <c r="H337" s="2" t="s">
        <v>3083</v>
      </c>
      <c r="I337" s="2" t="s">
        <v>2856</v>
      </c>
      <c r="K337" s="17"/>
      <c r="L337" s="33"/>
      <c r="O337" s="12" t="s">
        <v>3353</v>
      </c>
      <c r="Q337" s="20" t="s">
        <v>3243</v>
      </c>
      <c r="R337" s="2" t="s">
        <v>3082</v>
      </c>
      <c r="V337" s="2" t="s">
        <v>3482</v>
      </c>
      <c r="AB337" s="2" t="s">
        <v>3356</v>
      </c>
      <c r="AC337" s="12" t="s">
        <v>3082</v>
      </c>
      <c r="AD337" s="2">
        <v>34</v>
      </c>
      <c r="AG337" s="2" t="s">
        <v>3528</v>
      </c>
      <c r="AH337" s="22" t="s">
        <v>2927</v>
      </c>
      <c r="AI337" s="2" t="str">
        <f>CONCATENATE("s/",AC337,"/",AG337,"_sv_",D337,"_str_",AH337,"_MLST_",AD337," \{",AC337,"\}/")</f>
        <v>s/ERR026536/Lin_sv_Autumnalis_str_L1104_MLST_34 \{ERR026536\}/</v>
      </c>
    </row>
    <row r="338" spans="1:35" x14ac:dyDescent="0.2">
      <c r="A338" s="8" t="s">
        <v>1819</v>
      </c>
      <c r="B338" s="21" t="s">
        <v>1401</v>
      </c>
      <c r="D338" s="2" t="s">
        <v>826</v>
      </c>
      <c r="E338" s="5"/>
      <c r="F338" s="2" t="s">
        <v>296</v>
      </c>
      <c r="G338" s="2" t="s">
        <v>323</v>
      </c>
      <c r="H338" s="12" t="s">
        <v>1402</v>
      </c>
      <c r="I338" s="12" t="s">
        <v>1403</v>
      </c>
      <c r="J338" s="12" t="s">
        <v>1404</v>
      </c>
      <c r="K338" s="31">
        <v>4.85358</v>
      </c>
      <c r="L338" s="32">
        <v>35.1</v>
      </c>
      <c r="M338" s="12" t="s">
        <v>1405</v>
      </c>
      <c r="N338" s="12">
        <v>82</v>
      </c>
      <c r="O338" s="12" t="s">
        <v>15</v>
      </c>
      <c r="R338" s="2" t="s">
        <v>2653</v>
      </c>
      <c r="S338" s="2" t="s">
        <v>2652</v>
      </c>
      <c r="V338" s="2" t="s">
        <v>35</v>
      </c>
      <c r="X338" s="2" t="s">
        <v>357</v>
      </c>
      <c r="AB338" s="2" t="s">
        <v>3356</v>
      </c>
      <c r="AC338" s="12" t="s">
        <v>2653</v>
      </c>
      <c r="AD338" s="2">
        <v>42</v>
      </c>
      <c r="AG338" s="2" t="s">
        <v>3528</v>
      </c>
      <c r="AH338" s="21" t="s">
        <v>1401</v>
      </c>
      <c r="AI338" s="2" t="str">
        <f>CONCATENATE("s/",AC338,"/",AG338,"_sv_",D338,"_str_",AH338,"_MLST_",AD338," \{",AC338,"\}/")</f>
        <v>s/SRR507748/Lin_sv_Bataviae_str_L1111_MLST_42 \{SRR507748\}/</v>
      </c>
    </row>
    <row r="339" spans="1:35" x14ac:dyDescent="0.2">
      <c r="A339" s="8" t="s">
        <v>1819</v>
      </c>
      <c r="B339" s="22" t="s">
        <v>2929</v>
      </c>
      <c r="C339" s="2" t="s">
        <v>41</v>
      </c>
      <c r="D339" s="2" t="s">
        <v>41</v>
      </c>
      <c r="E339" s="5">
        <v>2002</v>
      </c>
      <c r="F339" s="2" t="s">
        <v>296</v>
      </c>
      <c r="G339" s="2" t="s">
        <v>3234</v>
      </c>
      <c r="H339" s="2" t="s">
        <v>2928</v>
      </c>
      <c r="I339" s="2" t="s">
        <v>2856</v>
      </c>
      <c r="K339" s="17"/>
      <c r="L339" s="33"/>
      <c r="O339" s="12" t="s">
        <v>3353</v>
      </c>
      <c r="Q339" s="2" t="s">
        <v>3244</v>
      </c>
      <c r="R339" s="2" t="s">
        <v>2930</v>
      </c>
      <c r="V339" s="2" t="s">
        <v>3482</v>
      </c>
      <c r="X339" s="2" t="s">
        <v>3232</v>
      </c>
      <c r="AB339" s="2" t="s">
        <v>3356</v>
      </c>
      <c r="AC339" s="12" t="s">
        <v>2930</v>
      </c>
      <c r="AD339" s="2">
        <v>34</v>
      </c>
      <c r="AG339" s="2" t="s">
        <v>3528</v>
      </c>
      <c r="AH339" s="22" t="s">
        <v>2929</v>
      </c>
      <c r="AI339" s="2" t="str">
        <f>CONCATENATE("s/",AC339,"/",AG339,"_sv_",D339,"_str_",AH339,"_MLST_",AD339," \{",AC339,"\}/")</f>
        <v>s/ERR017128/Lin_sv_Autumnalis_str_L1118_MLST_34 \{ERR017128\}/</v>
      </c>
    </row>
    <row r="340" spans="1:35" x14ac:dyDescent="0.2">
      <c r="A340" s="8" t="s">
        <v>1819</v>
      </c>
      <c r="B340" s="22" t="s">
        <v>2949</v>
      </c>
      <c r="D340" s="14" t="s">
        <v>13</v>
      </c>
      <c r="E340" s="5"/>
      <c r="H340" s="2" t="s">
        <v>2948</v>
      </c>
      <c r="I340" s="2" t="s">
        <v>2856</v>
      </c>
      <c r="K340" s="17"/>
      <c r="L340" s="33"/>
      <c r="O340" s="12" t="s">
        <v>3353</v>
      </c>
      <c r="Q340" s="2" t="s">
        <v>3252</v>
      </c>
      <c r="V340" s="2" t="s">
        <v>3482</v>
      </c>
      <c r="AA340" s="2" t="s">
        <v>3721</v>
      </c>
      <c r="AB340" s="2" t="s">
        <v>3356</v>
      </c>
      <c r="AC340" s="2" t="s">
        <v>3487</v>
      </c>
      <c r="AD340" s="12" t="s">
        <v>13</v>
      </c>
      <c r="AG340" s="2" t="s">
        <v>3528</v>
      </c>
      <c r="AH340" s="22" t="s">
        <v>2949</v>
      </c>
      <c r="AI340" s="2" t="str">
        <f>CONCATENATE("s/",AC340,"/",AG340,"_sv_",D340,"_str_",AH340,"_MLST_",AD340," \{",AC340,"\}/")</f>
        <v>s/Excluded/Lin_sv_-_str_L1151_MLST_- \{Excluded\}/</v>
      </c>
    </row>
    <row r="341" spans="1:35" x14ac:dyDescent="0.2">
      <c r="A341" s="8" t="s">
        <v>1819</v>
      </c>
      <c r="B341" s="22" t="s">
        <v>2950</v>
      </c>
      <c r="C341" s="2" t="s">
        <v>41</v>
      </c>
      <c r="D341" s="2" t="s">
        <v>41</v>
      </c>
      <c r="E341" s="5"/>
      <c r="G341" s="2" t="s">
        <v>323</v>
      </c>
      <c r="H341" s="2" t="s">
        <v>3089</v>
      </c>
      <c r="I341" s="2" t="s">
        <v>2856</v>
      </c>
      <c r="K341" s="17"/>
      <c r="L341" s="33"/>
      <c r="O341" s="12" t="s">
        <v>3353</v>
      </c>
      <c r="Q341" s="2" t="s">
        <v>3253</v>
      </c>
      <c r="R341" s="2" t="s">
        <v>3088</v>
      </c>
      <c r="V341" s="2" t="s">
        <v>3482</v>
      </c>
      <c r="AB341" s="2" t="s">
        <v>3356</v>
      </c>
      <c r="AC341" s="12" t="s">
        <v>3088</v>
      </c>
      <c r="AD341" s="2">
        <v>34</v>
      </c>
      <c r="AG341" s="2" t="s">
        <v>3528</v>
      </c>
      <c r="AH341" s="22" t="s">
        <v>2950</v>
      </c>
      <c r="AI341" s="2" t="str">
        <f>CONCATENATE("s/",AC341,"/",AG341,"_sv_",D341,"_str_",AH341,"_MLST_",AD341," \{",AC341,"\}/")</f>
        <v>s/ERR026539/Lin_sv_Autumnalis_str_L1160_MLST_34 \{ERR026539\}/</v>
      </c>
    </row>
    <row r="342" spans="1:35" x14ac:dyDescent="0.2">
      <c r="A342" s="8" t="s">
        <v>1819</v>
      </c>
      <c r="B342" s="22" t="s">
        <v>2957</v>
      </c>
      <c r="C342" s="2" t="s">
        <v>41</v>
      </c>
      <c r="D342" s="2" t="s">
        <v>41</v>
      </c>
      <c r="E342" s="5"/>
      <c r="G342" s="2" t="s">
        <v>323</v>
      </c>
      <c r="H342" s="2" t="s">
        <v>3069</v>
      </c>
      <c r="I342" s="2" t="s">
        <v>2856</v>
      </c>
      <c r="K342" s="17"/>
      <c r="L342" s="33"/>
      <c r="O342" s="12" t="s">
        <v>3353</v>
      </c>
      <c r="Q342" s="2" t="s">
        <v>3254</v>
      </c>
      <c r="R342" s="2" t="s">
        <v>3068</v>
      </c>
      <c r="V342" s="2" t="s">
        <v>3482</v>
      </c>
      <c r="AB342" s="2" t="s">
        <v>3356</v>
      </c>
      <c r="AC342" s="12" t="s">
        <v>3068</v>
      </c>
      <c r="AD342" s="2">
        <v>34</v>
      </c>
      <c r="AG342" s="2" t="s">
        <v>3528</v>
      </c>
      <c r="AH342" s="22" t="s">
        <v>2957</v>
      </c>
      <c r="AI342" s="2" t="str">
        <f>CONCATENATE("s/",AC342,"/",AG342,"_sv_",D342,"_str_",AH342,"_MLST_",AD342," \{",AC342,"\}/")</f>
        <v>s/ERR025972/Lin_sv_Autumnalis_str_L1190_MLST_34 \{ERR025972\}/</v>
      </c>
    </row>
    <row r="343" spans="1:35" x14ac:dyDescent="0.2">
      <c r="A343" s="8" t="s">
        <v>1819</v>
      </c>
      <c r="B343" s="21" t="s">
        <v>2491</v>
      </c>
      <c r="D343" s="14" t="s">
        <v>13</v>
      </c>
      <c r="E343" s="5"/>
      <c r="F343" s="2" t="s">
        <v>296</v>
      </c>
      <c r="G343" s="2" t="s">
        <v>323</v>
      </c>
      <c r="H343" s="12" t="s">
        <v>2492</v>
      </c>
      <c r="I343" s="12" t="s">
        <v>2493</v>
      </c>
      <c r="J343" s="12" t="s">
        <v>2494</v>
      </c>
      <c r="K343" s="31">
        <v>4.3966700000000003</v>
      </c>
      <c r="L343" s="32">
        <v>35</v>
      </c>
      <c r="M343" s="12" t="s">
        <v>2495</v>
      </c>
      <c r="N343" s="12">
        <v>36</v>
      </c>
      <c r="O343" s="12" t="s">
        <v>15</v>
      </c>
      <c r="R343" s="2" t="s">
        <v>2776</v>
      </c>
      <c r="S343" s="2" t="s">
        <v>2775</v>
      </c>
      <c r="V343" s="2" t="s">
        <v>35</v>
      </c>
      <c r="X343" s="2" t="s">
        <v>357</v>
      </c>
      <c r="AB343" s="2" t="s">
        <v>3356</v>
      </c>
      <c r="AC343" s="12" t="s">
        <v>2776</v>
      </c>
      <c r="AD343" s="2" t="s">
        <v>13</v>
      </c>
      <c r="AG343" s="2" t="s">
        <v>3528</v>
      </c>
      <c r="AH343" s="21" t="s">
        <v>2491</v>
      </c>
      <c r="AI343" s="2" t="str">
        <f>CONCATENATE("s/",AC343,"/",AG343,"_sv_",D343,"_str_",AH343,"_MLST_",AD343," \{",AC343,"\}/")</f>
        <v>s/SRR507752/Lin_sv_-_str_L1207_MLST_- \{SRR507752\}/</v>
      </c>
    </row>
    <row r="344" spans="1:35" x14ac:dyDescent="0.2">
      <c r="A344" s="8" t="s">
        <v>1819</v>
      </c>
      <c r="B344" s="22" t="s">
        <v>2960</v>
      </c>
      <c r="C344" s="2" t="s">
        <v>41</v>
      </c>
      <c r="D344" s="2" t="s">
        <v>41</v>
      </c>
      <c r="E344" s="5">
        <v>2002</v>
      </c>
      <c r="F344" s="2" t="s">
        <v>296</v>
      </c>
      <c r="G344" s="2" t="s">
        <v>3234</v>
      </c>
      <c r="H344" s="2" t="s">
        <v>2959</v>
      </c>
      <c r="I344" s="2" t="s">
        <v>2856</v>
      </c>
      <c r="K344" s="17"/>
      <c r="L344" s="33"/>
      <c r="O344" s="12" t="s">
        <v>3353</v>
      </c>
      <c r="R344" s="2" t="s">
        <v>2958</v>
      </c>
      <c r="V344" s="2" t="s">
        <v>3482</v>
      </c>
      <c r="X344" s="2" t="s">
        <v>3232</v>
      </c>
      <c r="AB344" s="2" t="s">
        <v>3356</v>
      </c>
      <c r="AC344" s="12" t="s">
        <v>2958</v>
      </c>
      <c r="AD344" s="2">
        <v>34</v>
      </c>
      <c r="AG344" s="2" t="s">
        <v>3528</v>
      </c>
      <c r="AH344" s="22" t="s">
        <v>2960</v>
      </c>
      <c r="AI344" s="2" t="str">
        <f>CONCATENATE("s/",AC344,"/",AG344,"_sv_",D344,"_str_",AH344,"_MLST_",AD344," \{",AC344,"\}/")</f>
        <v>s/ERR017087/Lin_sv_Autumnalis_str_L1227_MLST_34 \{ERR017087\}/</v>
      </c>
    </row>
    <row r="345" spans="1:35" x14ac:dyDescent="0.2">
      <c r="A345" s="8" t="s">
        <v>1819</v>
      </c>
      <c r="B345" s="22" t="s">
        <v>2962</v>
      </c>
      <c r="C345" s="2" t="s">
        <v>41</v>
      </c>
      <c r="D345" s="2" t="s">
        <v>41</v>
      </c>
      <c r="E345" s="5">
        <v>2002</v>
      </c>
      <c r="F345" s="2" t="s">
        <v>296</v>
      </c>
      <c r="G345" s="2" t="s">
        <v>3234</v>
      </c>
      <c r="H345" s="2" t="s">
        <v>2961</v>
      </c>
      <c r="I345" s="2" t="s">
        <v>2856</v>
      </c>
      <c r="K345" s="17"/>
      <c r="L345" s="33"/>
      <c r="O345" s="12" t="s">
        <v>3353</v>
      </c>
      <c r="Q345" s="2" t="s">
        <v>3728</v>
      </c>
      <c r="V345" s="2" t="s">
        <v>3482</v>
      </c>
      <c r="X345" s="2" t="s">
        <v>3232</v>
      </c>
      <c r="AA345" s="2" t="s">
        <v>3721</v>
      </c>
      <c r="AB345" s="2" t="s">
        <v>3356</v>
      </c>
      <c r="AC345" s="2" t="s">
        <v>3487</v>
      </c>
      <c r="AD345" s="2">
        <v>34</v>
      </c>
      <c r="AG345" s="2" t="s">
        <v>3528</v>
      </c>
      <c r="AH345" s="22" t="s">
        <v>2962</v>
      </c>
      <c r="AI345" s="2" t="str">
        <f>CONCATENATE("s/",AC345,"/",AG345,"_sv_",D345,"_str_",AH345,"_MLST_",AD345," \{",AC345,"\}/")</f>
        <v>s/Excluded/Lin_sv_Autumnalis_str_L1229_MLST_34 \{Excluded\}/</v>
      </c>
    </row>
    <row r="346" spans="1:35" x14ac:dyDescent="0.2">
      <c r="A346" s="8" t="s">
        <v>1819</v>
      </c>
      <c r="B346" s="22" t="s">
        <v>2963</v>
      </c>
      <c r="C346" s="2" t="s">
        <v>41</v>
      </c>
      <c r="D346" s="2" t="s">
        <v>41</v>
      </c>
      <c r="E346" s="5"/>
      <c r="G346" s="2" t="s">
        <v>323</v>
      </c>
      <c r="H346" s="2" t="s">
        <v>3067</v>
      </c>
      <c r="I346" s="2" t="s">
        <v>2856</v>
      </c>
      <c r="K346" s="17"/>
      <c r="L346" s="33"/>
      <c r="O346" s="12" t="s">
        <v>3353</v>
      </c>
      <c r="Q346" s="2" t="s">
        <v>3255</v>
      </c>
      <c r="R346" s="2" t="s">
        <v>3066</v>
      </c>
      <c r="V346" s="2" t="s">
        <v>3482</v>
      </c>
      <c r="AB346" s="2" t="s">
        <v>3356</v>
      </c>
      <c r="AC346" s="12" t="s">
        <v>3066</v>
      </c>
      <c r="AD346" s="2">
        <v>34</v>
      </c>
      <c r="AG346" s="2" t="s">
        <v>3528</v>
      </c>
      <c r="AH346" s="22" t="s">
        <v>2963</v>
      </c>
      <c r="AI346" s="2" t="str">
        <f>CONCATENATE("s/",AC346,"/",AG346,"_sv_",D346,"_str_",AH346,"_MLST_",AD346," \{",AC346,"\}/")</f>
        <v>s/ERR025971/Lin_sv_Autumnalis_str_L1235_MLST_34 \{ERR025971\}/</v>
      </c>
    </row>
    <row r="347" spans="1:35" x14ac:dyDescent="0.2">
      <c r="A347" s="8" t="s">
        <v>1819</v>
      </c>
      <c r="B347" s="22" t="s">
        <v>2965</v>
      </c>
      <c r="C347" s="2" t="s">
        <v>41</v>
      </c>
      <c r="D347" s="2" t="s">
        <v>41</v>
      </c>
      <c r="E347" s="5">
        <v>2002</v>
      </c>
      <c r="F347" s="2" t="s">
        <v>296</v>
      </c>
      <c r="G347" s="2" t="s">
        <v>3234</v>
      </c>
      <c r="H347" s="2" t="s">
        <v>2964</v>
      </c>
      <c r="I347" s="2" t="s">
        <v>2856</v>
      </c>
      <c r="K347" s="17"/>
      <c r="L347" s="33"/>
      <c r="O347" s="12" t="s">
        <v>3353</v>
      </c>
      <c r="Q347" s="2" t="s">
        <v>3727</v>
      </c>
      <c r="V347" s="2" t="s">
        <v>3482</v>
      </c>
      <c r="X347" s="2" t="s">
        <v>3232</v>
      </c>
      <c r="AA347" s="2" t="s">
        <v>3721</v>
      </c>
      <c r="AB347" s="2" t="s">
        <v>3356</v>
      </c>
      <c r="AC347" s="2" t="s">
        <v>3487</v>
      </c>
      <c r="AD347" s="2">
        <v>34</v>
      </c>
      <c r="AG347" s="2" t="s">
        <v>3528</v>
      </c>
      <c r="AH347" s="22" t="s">
        <v>2965</v>
      </c>
      <c r="AI347" s="2" t="str">
        <f>CONCATENATE("s/",AC347,"/",AG347,"_sv_",D347,"_str_",AH347,"_MLST_",AD347," \{",AC347,"\}/")</f>
        <v>s/Excluded/Lin_sv_Autumnalis_str_L1254_MLST_34 \{Excluded\}/</v>
      </c>
    </row>
    <row r="348" spans="1:35" x14ac:dyDescent="0.2">
      <c r="A348" s="8" t="s">
        <v>1819</v>
      </c>
      <c r="B348" s="21" t="s">
        <v>2358</v>
      </c>
      <c r="D348" s="2" t="s">
        <v>2358</v>
      </c>
      <c r="E348" s="5"/>
      <c r="F348" s="2" t="s">
        <v>296</v>
      </c>
      <c r="G348" s="2" t="s">
        <v>288</v>
      </c>
      <c r="H348" s="12" t="s">
        <v>2359</v>
      </c>
      <c r="I348" s="12" t="s">
        <v>2360</v>
      </c>
      <c r="J348" s="12" t="s">
        <v>2361</v>
      </c>
      <c r="K348" s="31">
        <v>4.6003100000000003</v>
      </c>
      <c r="L348" s="32">
        <v>34.9</v>
      </c>
      <c r="M348" s="12" t="s">
        <v>2362</v>
      </c>
      <c r="N348" s="12">
        <v>256</v>
      </c>
      <c r="O348" s="12" t="s">
        <v>15</v>
      </c>
      <c r="R348" s="2" t="s">
        <v>2736</v>
      </c>
      <c r="V348" s="2" t="s">
        <v>35</v>
      </c>
      <c r="X348" s="2" t="s">
        <v>3210</v>
      </c>
      <c r="AB348" s="2" t="s">
        <v>3356</v>
      </c>
      <c r="AC348" s="12" t="s">
        <v>2736</v>
      </c>
      <c r="AD348" s="2">
        <v>1</v>
      </c>
      <c r="AG348" s="2" t="s">
        <v>3528</v>
      </c>
      <c r="AH348" s="21" t="s">
        <v>2358</v>
      </c>
      <c r="AI348" s="2" t="str">
        <f>CONCATENATE("s/",AC348,"/",AG348,"_sv_",D348,"_str_",AH348,"_MLST_",AD348," \{",AC348,"\}/")</f>
        <v>s/SRR353563/Lin_sv_Lai_str_Lai_MLST_1 \{SRR353563\}/</v>
      </c>
    </row>
    <row r="349" spans="1:35" x14ac:dyDescent="0.2">
      <c r="A349" s="8" t="s">
        <v>1819</v>
      </c>
      <c r="B349" s="21" t="s">
        <v>2363</v>
      </c>
      <c r="D349" s="2" t="s">
        <v>2358</v>
      </c>
      <c r="E349" s="5"/>
      <c r="F349" s="2" t="s">
        <v>3659</v>
      </c>
      <c r="G349" s="2" t="s">
        <v>288</v>
      </c>
      <c r="H349" s="12" t="s">
        <v>2364</v>
      </c>
      <c r="I349" s="12" t="s">
        <v>2365</v>
      </c>
      <c r="J349" s="12" t="s">
        <v>2366</v>
      </c>
      <c r="K349" s="31">
        <v>4.5988899999999999</v>
      </c>
      <c r="L349" s="32">
        <v>34.9</v>
      </c>
      <c r="M349" s="12" t="s">
        <v>2367</v>
      </c>
      <c r="N349" s="12">
        <v>250</v>
      </c>
      <c r="O349" s="12" t="s">
        <v>15</v>
      </c>
      <c r="R349" s="2" t="s">
        <v>2737</v>
      </c>
      <c r="V349" s="2" t="s">
        <v>35</v>
      </c>
      <c r="X349" s="2" t="s">
        <v>3210</v>
      </c>
      <c r="AB349" s="2" t="s">
        <v>3356</v>
      </c>
      <c r="AC349" s="12" t="s">
        <v>2737</v>
      </c>
      <c r="AD349" s="2">
        <v>1</v>
      </c>
      <c r="AG349" s="2" t="s">
        <v>3528</v>
      </c>
      <c r="AH349" s="21" t="s">
        <v>3658</v>
      </c>
      <c r="AI349" s="2" t="str">
        <f>CONCATENATE("s/",AC349,"/",AG349,"_sv_",D349,"_str_",AH349,"_MLST_",AD349," \{",AC349,"\}/")</f>
        <v>s/SRR353564/Lin_sv_Lai_str_Lai-LPS-mutant_MLST_1 \{SRR353564\}/</v>
      </c>
    </row>
    <row r="350" spans="1:35" x14ac:dyDescent="0.2">
      <c r="A350" s="8" t="s">
        <v>1819</v>
      </c>
      <c r="B350" s="21" t="s">
        <v>2368</v>
      </c>
      <c r="D350" s="2" t="s">
        <v>2358</v>
      </c>
      <c r="E350" s="5"/>
      <c r="F350" s="2" t="s">
        <v>296</v>
      </c>
      <c r="G350" s="2" t="s">
        <v>3693</v>
      </c>
      <c r="H350" s="12" t="s">
        <v>2369</v>
      </c>
      <c r="I350" s="12" t="s">
        <v>2370</v>
      </c>
      <c r="J350" s="12" t="s">
        <v>2371</v>
      </c>
      <c r="K350" s="31">
        <v>4.7716799999999999</v>
      </c>
      <c r="L350" s="32">
        <v>35.1</v>
      </c>
      <c r="M350" s="12" t="s">
        <v>2372</v>
      </c>
      <c r="N350" s="12">
        <v>304</v>
      </c>
      <c r="O350" s="12" t="s">
        <v>15</v>
      </c>
      <c r="R350" s="2" t="s">
        <v>2738</v>
      </c>
      <c r="V350" s="2" t="s">
        <v>35</v>
      </c>
      <c r="X350" s="2" t="s">
        <v>3210</v>
      </c>
      <c r="AB350" s="2" t="s">
        <v>3356</v>
      </c>
      <c r="AC350" s="12" t="s">
        <v>2738</v>
      </c>
      <c r="AD350" s="2" t="s">
        <v>13</v>
      </c>
      <c r="AG350" s="2" t="s">
        <v>3528</v>
      </c>
      <c r="AH350" s="21" t="s">
        <v>2368</v>
      </c>
      <c r="AI350" s="2" t="str">
        <f>CONCATENATE("s/",AC350,"/",AG350,"_sv_",D350,"_str_",AH350,"_MLST_",AD350," \{",AC350,"\}/")</f>
        <v>s/SRR353565/Lin_sv_Lai_str_Langkawi_MLST_- \{SRR353565\}/</v>
      </c>
    </row>
    <row r="351" spans="1:35" x14ac:dyDescent="0.2">
      <c r="A351" s="8" t="s">
        <v>1819</v>
      </c>
      <c r="B351" s="21" t="s">
        <v>2032</v>
      </c>
      <c r="D351" s="2" t="s">
        <v>826</v>
      </c>
      <c r="E351" s="5">
        <v>2007</v>
      </c>
      <c r="F351" s="2" t="s">
        <v>624</v>
      </c>
      <c r="G351" s="2" t="s">
        <v>3197</v>
      </c>
      <c r="H351" s="12" t="s">
        <v>2033</v>
      </c>
      <c r="I351" s="12" t="s">
        <v>2034</v>
      </c>
      <c r="J351" s="12" t="s">
        <v>2035</v>
      </c>
      <c r="K351" s="31">
        <v>4.7234400000000001</v>
      </c>
      <c r="L351" s="32">
        <v>35</v>
      </c>
      <c r="M351" s="12" t="s">
        <v>2036</v>
      </c>
      <c r="N351" s="12">
        <v>332</v>
      </c>
      <c r="O351" s="12" t="s">
        <v>15</v>
      </c>
      <c r="R351" s="12" t="s">
        <v>109</v>
      </c>
      <c r="V351" s="2" t="s">
        <v>3196</v>
      </c>
      <c r="X351" s="2" t="s">
        <v>3198</v>
      </c>
      <c r="AA351" s="12" t="s">
        <v>3715</v>
      </c>
      <c r="AB351" s="2" t="s">
        <v>3356</v>
      </c>
      <c r="AC351" s="2" t="s">
        <v>3428</v>
      </c>
      <c r="AD351" s="2">
        <v>50</v>
      </c>
      <c r="AE351" s="2" t="s">
        <v>3389</v>
      </c>
      <c r="AF351" s="2" t="s">
        <v>3428</v>
      </c>
      <c r="AG351" s="2" t="s">
        <v>3528</v>
      </c>
      <c r="AH351" s="21" t="s">
        <v>3753</v>
      </c>
      <c r="AI351" s="2" t="str">
        <f>CONCATENATE("s/",AC351,"/",AG351,"_sv_",D351,"_str_",AH351,"_MLST_",AD351," \{",AC351,"\}/")</f>
        <v>s/Lin_87/Lin_sv_Bataviae_str_LepIMR-22_MLST_50 \{Lin_87\}/</v>
      </c>
    </row>
    <row r="352" spans="1:35" x14ac:dyDescent="0.2">
      <c r="A352" s="8" t="s">
        <v>1819</v>
      </c>
      <c r="B352" s="21" t="s">
        <v>1835</v>
      </c>
      <c r="D352" s="2" t="s">
        <v>63</v>
      </c>
      <c r="E352" s="5">
        <v>2000</v>
      </c>
      <c r="F352" s="2" t="s">
        <v>3180</v>
      </c>
      <c r="G352" s="2" t="s">
        <v>353</v>
      </c>
      <c r="H352" s="12" t="s">
        <v>1836</v>
      </c>
      <c r="I352" s="12" t="s">
        <v>1832</v>
      </c>
      <c r="J352" s="12" t="s">
        <v>1837</v>
      </c>
      <c r="K352" s="31">
        <v>4.6963200000000001</v>
      </c>
      <c r="L352" s="32">
        <v>35.1</v>
      </c>
      <c r="M352" s="12" t="s">
        <v>1838</v>
      </c>
      <c r="N352" s="12">
        <v>319</v>
      </c>
      <c r="O352" s="12" t="s">
        <v>15</v>
      </c>
      <c r="Q352" s="12" t="s">
        <v>3729</v>
      </c>
      <c r="V352" s="2" t="s">
        <v>352</v>
      </c>
      <c r="X352" s="2" t="s">
        <v>420</v>
      </c>
      <c r="AA352" s="2" t="s">
        <v>3725</v>
      </c>
      <c r="AB352" s="2" t="s">
        <v>3356</v>
      </c>
      <c r="AC352" s="2" t="s">
        <v>3487</v>
      </c>
      <c r="AD352" s="2">
        <v>37</v>
      </c>
      <c r="AG352" s="2" t="s">
        <v>3528</v>
      </c>
      <c r="AH352" s="21" t="s">
        <v>1835</v>
      </c>
      <c r="AI352" s="2" t="str">
        <f>CONCATENATE("s/",AC352,"/",AG352,"_sv_",D352,"_str_",AH352,"_MLST_",AD352," \{",AC352,"\}/")</f>
        <v>s/Excluded/Lin_sv_Canicola_str_LO-3_MLST_37 \{Excluded\}/</v>
      </c>
    </row>
    <row r="353" spans="1:35" x14ac:dyDescent="0.2">
      <c r="A353" s="8" t="s">
        <v>1819</v>
      </c>
      <c r="B353" s="21" t="s">
        <v>1830</v>
      </c>
      <c r="D353" s="2" t="s">
        <v>63</v>
      </c>
      <c r="E353" s="5">
        <v>2000</v>
      </c>
      <c r="F353" s="2" t="s">
        <v>3180</v>
      </c>
      <c r="G353" s="2" t="s">
        <v>353</v>
      </c>
      <c r="H353" s="12" t="s">
        <v>1831</v>
      </c>
      <c r="I353" s="12" t="s">
        <v>1832</v>
      </c>
      <c r="J353" s="12" t="s">
        <v>1833</v>
      </c>
      <c r="K353" s="31">
        <v>4.7442700000000002</v>
      </c>
      <c r="L353" s="32">
        <v>35</v>
      </c>
      <c r="M353" s="12" t="s">
        <v>1834</v>
      </c>
      <c r="N353" s="12">
        <v>47</v>
      </c>
      <c r="O353" s="12" t="s">
        <v>15</v>
      </c>
      <c r="Q353" s="12" t="s">
        <v>3730</v>
      </c>
      <c r="V353" s="2" t="s">
        <v>352</v>
      </c>
      <c r="X353" s="2" t="s">
        <v>420</v>
      </c>
      <c r="AA353" s="2" t="s">
        <v>3725</v>
      </c>
      <c r="AB353" s="2" t="s">
        <v>3356</v>
      </c>
      <c r="AC353" s="2" t="s">
        <v>3487</v>
      </c>
      <c r="AD353" s="2">
        <v>37</v>
      </c>
      <c r="AG353" s="2" t="s">
        <v>3528</v>
      </c>
      <c r="AH353" s="21" t="s">
        <v>1830</v>
      </c>
      <c r="AI353" s="2" t="str">
        <f>CONCATENATE("s/",AC353,"/",AG353,"_sv_",D353,"_str_",AH353,"_MLST_",AD353," \{",AC353,"\}/")</f>
        <v>s/Excluded/Lin_sv_Canicola_str_LO-4_MLST_37 \{Excluded\}/</v>
      </c>
    </row>
    <row r="354" spans="1:35" x14ac:dyDescent="0.2">
      <c r="A354" s="8" t="s">
        <v>1819</v>
      </c>
      <c r="B354" s="22" t="s">
        <v>2968</v>
      </c>
      <c r="C354" s="2" t="s">
        <v>41</v>
      </c>
      <c r="D354" s="2" t="s">
        <v>41</v>
      </c>
      <c r="E354" s="5">
        <v>2003</v>
      </c>
      <c r="F354" s="2" t="s">
        <v>296</v>
      </c>
      <c r="G354" s="2" t="s">
        <v>3235</v>
      </c>
      <c r="H354" s="2" t="s">
        <v>2967</v>
      </c>
      <c r="I354" s="2" t="s">
        <v>2856</v>
      </c>
      <c r="K354" s="17"/>
      <c r="L354" s="33"/>
      <c r="O354" s="12" t="s">
        <v>3353</v>
      </c>
      <c r="R354" s="2" t="s">
        <v>2966</v>
      </c>
      <c r="V354" s="2" t="s">
        <v>3482</v>
      </c>
      <c r="X354" s="2" t="s">
        <v>3232</v>
      </c>
      <c r="AB354" s="2" t="s">
        <v>3356</v>
      </c>
      <c r="AC354" s="12" t="s">
        <v>2966</v>
      </c>
      <c r="AD354" s="2">
        <v>34</v>
      </c>
      <c r="AG354" s="2" t="s">
        <v>3528</v>
      </c>
      <c r="AH354" s="22" t="s">
        <v>2968</v>
      </c>
      <c r="AI354" s="2" t="str">
        <f>CONCATENATE("s/",AC354,"/",AG354,"_sv_",D354,"_str_",AH354,"_MLST_",AD354," \{",AC354,"\}/")</f>
        <v>s/ERR017083/Lin_sv_Autumnalis_str_LP085_MLST_34 \{ERR017083\}/</v>
      </c>
    </row>
    <row r="355" spans="1:35" x14ac:dyDescent="0.2">
      <c r="A355" s="8" t="s">
        <v>1819</v>
      </c>
      <c r="B355" s="21" t="s">
        <v>1406</v>
      </c>
      <c r="D355" s="2" t="s">
        <v>41</v>
      </c>
      <c r="E355" s="5"/>
      <c r="F355" s="2" t="s">
        <v>296</v>
      </c>
      <c r="G355" s="2" t="s">
        <v>323</v>
      </c>
      <c r="H355" s="12" t="s">
        <v>1407</v>
      </c>
      <c r="I355" s="12" t="s">
        <v>1408</v>
      </c>
      <c r="J355" s="12" t="s">
        <v>1409</v>
      </c>
      <c r="K355" s="31">
        <v>5.0301900000000002</v>
      </c>
      <c r="L355" s="32">
        <v>35.200000000000003</v>
      </c>
      <c r="M355" s="12" t="s">
        <v>1410</v>
      </c>
      <c r="N355" s="12">
        <v>127</v>
      </c>
      <c r="O355" s="12" t="s">
        <v>15</v>
      </c>
      <c r="R355" s="2" t="s">
        <v>2655</v>
      </c>
      <c r="S355" s="2" t="s">
        <v>2654</v>
      </c>
      <c r="V355" s="2" t="s">
        <v>35</v>
      </c>
      <c r="X355" s="2" t="s">
        <v>357</v>
      </c>
      <c r="AB355" s="2" t="s">
        <v>3356</v>
      </c>
      <c r="AC355" s="12" t="s">
        <v>2655</v>
      </c>
      <c r="AD355" s="2">
        <v>22</v>
      </c>
      <c r="AG355" s="2" t="s">
        <v>3528</v>
      </c>
      <c r="AH355" s="21" t="s">
        <v>1406</v>
      </c>
      <c r="AI355" s="2" t="str">
        <f>CONCATENATE("s/",AC355,"/",AG355,"_sv_",D355,"_str_",AH355,"_MLST_",AD355," \{",AC355,"\}/")</f>
        <v>s/SRR507753/Lin_sv_Autumnalis_str_LP101_MLST_22 \{SRR507753\}/</v>
      </c>
    </row>
    <row r="356" spans="1:35" x14ac:dyDescent="0.2">
      <c r="A356" s="8" t="s">
        <v>1819</v>
      </c>
      <c r="B356" s="21" t="s">
        <v>1311</v>
      </c>
      <c r="D356" s="2" t="s">
        <v>2547</v>
      </c>
      <c r="E356" s="5"/>
      <c r="F356" s="2" t="s">
        <v>296</v>
      </c>
      <c r="G356" s="2" t="s">
        <v>323</v>
      </c>
      <c r="H356" s="12" t="s">
        <v>1312</v>
      </c>
      <c r="I356" s="12" t="s">
        <v>1313</v>
      </c>
      <c r="J356" s="12" t="s">
        <v>1314</v>
      </c>
      <c r="K356" s="31">
        <v>4.6796600000000002</v>
      </c>
      <c r="L356" s="32">
        <v>34.9</v>
      </c>
      <c r="M356" s="12" t="s">
        <v>1315</v>
      </c>
      <c r="N356" s="12">
        <v>229</v>
      </c>
      <c r="O356" s="12" t="s">
        <v>15</v>
      </c>
      <c r="R356" s="2" t="s">
        <v>2759</v>
      </c>
      <c r="S356" s="2" t="s">
        <v>2758</v>
      </c>
      <c r="V356" s="2" t="s">
        <v>35</v>
      </c>
      <c r="X356" s="2" t="s">
        <v>1224</v>
      </c>
      <c r="AB356" s="2" t="s">
        <v>3356</v>
      </c>
      <c r="AC356" s="12" t="s">
        <v>2759</v>
      </c>
      <c r="AD356" s="2" t="s">
        <v>13</v>
      </c>
      <c r="AG356" s="2" t="s">
        <v>3528</v>
      </c>
      <c r="AH356" s="21" t="s">
        <v>1311</v>
      </c>
      <c r="AI356" s="2" t="str">
        <f>CONCATENATE("s/",AC356,"/",AG356,"_sv_",D356,"_str_",AH356,"_MLST_",AD356," \{",AC356,"\}/")</f>
        <v>s/SRR403931/Lin_sv_Djasiman_str_LT1649_MLST_- \{SRR403931\}/</v>
      </c>
    </row>
    <row r="357" spans="1:35" x14ac:dyDescent="0.2">
      <c r="A357" s="8" t="s">
        <v>1819</v>
      </c>
      <c r="B357" s="21" t="s">
        <v>2468</v>
      </c>
      <c r="D357" s="2" t="s">
        <v>63</v>
      </c>
      <c r="E357" s="5"/>
      <c r="F357" s="2" t="s">
        <v>296</v>
      </c>
      <c r="G357" s="2" t="s">
        <v>2711</v>
      </c>
      <c r="H357" s="12" t="s">
        <v>2469</v>
      </c>
      <c r="I357" s="12" t="s">
        <v>2470</v>
      </c>
      <c r="J357" s="12" t="s">
        <v>2471</v>
      </c>
      <c r="K357" s="31">
        <v>4.70526</v>
      </c>
      <c r="L357" s="32">
        <v>35</v>
      </c>
      <c r="M357" s="12" t="s">
        <v>2472</v>
      </c>
      <c r="N357" s="12">
        <v>16</v>
      </c>
      <c r="O357" s="12" t="s">
        <v>15</v>
      </c>
      <c r="S357" s="2" t="s">
        <v>2710</v>
      </c>
      <c r="V357" s="2" t="s">
        <v>35</v>
      </c>
      <c r="X357" s="2" t="s">
        <v>1224</v>
      </c>
      <c r="AA357" s="12" t="s">
        <v>3716</v>
      </c>
      <c r="AB357" s="2" t="s">
        <v>3356</v>
      </c>
      <c r="AC357" s="2" t="s">
        <v>3487</v>
      </c>
      <c r="AD357" s="2" t="s">
        <v>13</v>
      </c>
      <c r="AF357" s="2" t="s">
        <v>3465</v>
      </c>
      <c r="AG357" s="2" t="s">
        <v>3528</v>
      </c>
      <c r="AH357" s="21" t="s">
        <v>2468</v>
      </c>
      <c r="AI357" s="2" t="str">
        <f>CONCATENATE("s/",AC357,"/",AG357,"_sv_",D357,"_str_",AH357,"_MLST_",AD357," \{",AC357,"\}/")</f>
        <v>s/Excluded/Lin_sv_Canicola_str_LT1962_MLST_- \{Excluded\}/</v>
      </c>
    </row>
    <row r="358" spans="1:35" x14ac:dyDescent="0.2">
      <c r="A358" s="8" t="s">
        <v>1819</v>
      </c>
      <c r="B358" s="21" t="s">
        <v>2463</v>
      </c>
      <c r="D358" s="2" t="s">
        <v>2540</v>
      </c>
      <c r="E358" s="5"/>
      <c r="F358" s="2" t="s">
        <v>296</v>
      </c>
      <c r="G358" s="2" t="s">
        <v>2713</v>
      </c>
      <c r="H358" s="12" t="s">
        <v>2464</v>
      </c>
      <c r="I358" s="12" t="s">
        <v>2465</v>
      </c>
      <c r="J358" s="12" t="s">
        <v>2466</v>
      </c>
      <c r="K358" s="31">
        <v>4.4646600000000003</v>
      </c>
      <c r="L358" s="32">
        <v>35.200000000000003</v>
      </c>
      <c r="M358" s="12" t="s">
        <v>2467</v>
      </c>
      <c r="N358" s="12">
        <v>584</v>
      </c>
      <c r="O358" s="12" t="s">
        <v>15</v>
      </c>
      <c r="S358" s="2" t="s">
        <v>2712</v>
      </c>
      <c r="V358" s="2" t="s">
        <v>35</v>
      </c>
      <c r="X358" s="2" t="s">
        <v>1224</v>
      </c>
      <c r="AA358" s="12" t="s">
        <v>3716</v>
      </c>
      <c r="AB358" s="2" t="s">
        <v>3356</v>
      </c>
      <c r="AC358" s="2" t="s">
        <v>3487</v>
      </c>
      <c r="AD358" s="2" t="s">
        <v>13</v>
      </c>
      <c r="AF358" s="2" t="s">
        <v>3464</v>
      </c>
      <c r="AG358" s="2" t="s">
        <v>3528</v>
      </c>
      <c r="AH358" s="21" t="s">
        <v>2463</v>
      </c>
      <c r="AI358" s="2" t="str">
        <f>CONCATENATE("s/",AC358,"/",AG358,"_sv_",D358,"_str_",AH358,"_MLST_",AD358," \{",AC358,"\}/")</f>
        <v>s/Excluded/Lin_sv_Copenhageni_str_LT2050_MLST_- \{Excluded\}/</v>
      </c>
    </row>
    <row r="359" spans="1:35" x14ac:dyDescent="0.2">
      <c r="A359" s="8" t="s">
        <v>1819</v>
      </c>
      <c r="B359" s="21" t="s">
        <v>2473</v>
      </c>
      <c r="D359" s="2" t="s">
        <v>650</v>
      </c>
      <c r="E359" s="5"/>
      <c r="F359" s="2" t="s">
        <v>296</v>
      </c>
      <c r="G359" s="2" t="s">
        <v>3206</v>
      </c>
      <c r="H359" s="12" t="s">
        <v>2474</v>
      </c>
      <c r="I359" s="12" t="s">
        <v>2475</v>
      </c>
      <c r="J359" s="12" t="s">
        <v>2476</v>
      </c>
      <c r="K359" s="31">
        <v>3.7663000000000002</v>
      </c>
      <c r="L359" s="32">
        <v>35.700000000000003</v>
      </c>
      <c r="M359" s="12" t="s">
        <v>2477</v>
      </c>
      <c r="N359" s="12">
        <v>1381</v>
      </c>
      <c r="O359" s="12" t="s">
        <v>15</v>
      </c>
      <c r="R359" s="2" t="s">
        <v>2801</v>
      </c>
      <c r="S359" s="12" t="s">
        <v>3207</v>
      </c>
      <c r="V359" s="2" t="s">
        <v>35</v>
      </c>
      <c r="X359" s="2" t="s">
        <v>1224</v>
      </c>
      <c r="AB359" s="2" t="s">
        <v>3356</v>
      </c>
      <c r="AC359" s="12" t="s">
        <v>2801</v>
      </c>
      <c r="AD359" s="2">
        <v>51</v>
      </c>
      <c r="AG359" s="2" t="s">
        <v>3528</v>
      </c>
      <c r="AH359" s="21" t="s">
        <v>2473</v>
      </c>
      <c r="AI359" s="2" t="str">
        <f>CONCATENATE("s/",AC359,"/",AG359,"_sv_",D359,"_str_",AH359,"_MLST_",AD359," \{",AC359,"\}/")</f>
        <v>s/SRR507773/Lin_sv_Australis_str_LT2148_MLST_51 \{SRR507773\}/</v>
      </c>
    </row>
    <row r="360" spans="1:35" x14ac:dyDescent="0.2">
      <c r="A360" s="8" t="s">
        <v>1819</v>
      </c>
      <c r="B360" s="21" t="s">
        <v>2453</v>
      </c>
      <c r="D360" s="2" t="s">
        <v>2726</v>
      </c>
      <c r="E360" s="5"/>
      <c r="F360" s="2" t="s">
        <v>296</v>
      </c>
      <c r="G360" s="2" t="s">
        <v>2725</v>
      </c>
      <c r="H360" s="12" t="s">
        <v>2454</v>
      </c>
      <c r="I360" s="12" t="s">
        <v>2455</v>
      </c>
      <c r="J360" s="12" t="s">
        <v>2456</v>
      </c>
      <c r="K360" s="31">
        <v>4.8864599999999996</v>
      </c>
      <c r="L360" s="32">
        <v>35.1</v>
      </c>
      <c r="M360" s="12" t="s">
        <v>2457</v>
      </c>
      <c r="N360" s="12">
        <v>41</v>
      </c>
      <c r="O360" s="12" t="s">
        <v>15</v>
      </c>
      <c r="S360" s="2" t="s">
        <v>2724</v>
      </c>
      <c r="V360" s="2" t="s">
        <v>35</v>
      </c>
      <c r="X360" s="2" t="s">
        <v>1224</v>
      </c>
      <c r="AA360" s="12" t="s">
        <v>3714</v>
      </c>
      <c r="AB360" s="2" t="s">
        <v>3356</v>
      </c>
      <c r="AC360" s="2" t="s">
        <v>3462</v>
      </c>
      <c r="AD360" s="2">
        <v>31</v>
      </c>
      <c r="AE360" s="2" t="s">
        <v>3390</v>
      </c>
      <c r="AF360" s="2" t="s">
        <v>3462</v>
      </c>
      <c r="AG360" s="2" t="s">
        <v>3528</v>
      </c>
      <c r="AH360" s="21" t="s">
        <v>2453</v>
      </c>
      <c r="AI360" s="2" t="str">
        <f>CONCATENATE("s/",AC360,"/",AG360,"_sv_",D360,"_str_",AH360,"_MLST_",AD360," \{",AC360,"\}/")</f>
        <v>s/Lin_53/Lin_sv_Zanoni_str_LT2156_MLST_31 \{Lin_53\}/</v>
      </c>
    </row>
    <row r="361" spans="1:35" x14ac:dyDescent="0.2">
      <c r="A361" s="8" t="s">
        <v>1819</v>
      </c>
      <c r="B361" s="21" t="s">
        <v>2458</v>
      </c>
      <c r="D361" s="2" t="s">
        <v>46</v>
      </c>
      <c r="E361" s="5"/>
      <c r="F361" s="2" t="s">
        <v>296</v>
      </c>
      <c r="G361" s="2" t="s">
        <v>323</v>
      </c>
      <c r="H361" s="12" t="s">
        <v>2459</v>
      </c>
      <c r="I361" s="12" t="s">
        <v>2460</v>
      </c>
      <c r="J361" s="12" t="s">
        <v>2461</v>
      </c>
      <c r="K361" s="31">
        <v>4.8452900000000003</v>
      </c>
      <c r="L361" s="32">
        <v>35.1</v>
      </c>
      <c r="M361" s="12" t="s">
        <v>2462</v>
      </c>
      <c r="N361" s="12">
        <v>438</v>
      </c>
      <c r="O361" s="12" t="s">
        <v>15</v>
      </c>
      <c r="S361" s="2" t="s">
        <v>2714</v>
      </c>
      <c r="V361" s="2" t="s">
        <v>35</v>
      </c>
      <c r="X361" s="2" t="s">
        <v>1224</v>
      </c>
      <c r="AA361" s="12" t="s">
        <v>3716</v>
      </c>
      <c r="AB361" s="2" t="s">
        <v>3356</v>
      </c>
      <c r="AC361" s="2" t="s">
        <v>3487</v>
      </c>
      <c r="AD361" s="2" t="s">
        <v>13</v>
      </c>
      <c r="AF361" s="2" t="s">
        <v>3463</v>
      </c>
      <c r="AG361" s="2" t="s">
        <v>3528</v>
      </c>
      <c r="AH361" s="21" t="s">
        <v>2458</v>
      </c>
      <c r="AI361" s="2" t="str">
        <f>CONCATENATE("s/",AC361,"/",AG361,"_sv_",D361,"_str_",AH361,"_MLST_",AD361," \{",AC361,"\}/")</f>
        <v>s/Excluded/Lin_sv_Grippotyphosa_str_LT2186_MLST_- \{Excluded\}/</v>
      </c>
    </row>
    <row r="362" spans="1:35" x14ac:dyDescent="0.2">
      <c r="A362" s="3" t="s">
        <v>1819</v>
      </c>
      <c r="B362" s="21" t="s">
        <v>3161</v>
      </c>
      <c r="D362" s="2" t="s">
        <v>2731</v>
      </c>
      <c r="E362" s="5"/>
      <c r="F362" s="12" t="s">
        <v>3659</v>
      </c>
      <c r="H362" s="2" t="s">
        <v>3159</v>
      </c>
      <c r="I362" s="2" t="s">
        <v>3160</v>
      </c>
      <c r="K362" s="17"/>
      <c r="L362" s="33"/>
      <c r="O362" s="12" t="s">
        <v>3353</v>
      </c>
      <c r="R362" s="2" t="s">
        <v>3158</v>
      </c>
      <c r="V362" s="2" t="s">
        <v>3483</v>
      </c>
      <c r="AA362" s="2" t="s">
        <v>3721</v>
      </c>
      <c r="AB362" s="2" t="s">
        <v>3356</v>
      </c>
      <c r="AC362" s="12" t="s">
        <v>3487</v>
      </c>
      <c r="AD362" s="12" t="s">
        <v>13</v>
      </c>
      <c r="AG362" s="2" t="s">
        <v>3528</v>
      </c>
      <c r="AH362" s="21" t="s">
        <v>3779</v>
      </c>
      <c r="AI362" s="2" t="str">
        <f>CONCATENATE("s/",AC362,"/",AG362,"_sv_",D362,"_str_",AH362,"_MLST_",AD362," \{",AC362,"\}/")</f>
        <v>s/Excluded/Lin_sv_Manilae_str_lvrA-B_MLST_- \{Excluded\}/</v>
      </c>
    </row>
    <row r="363" spans="1:35" x14ac:dyDescent="0.2">
      <c r="A363" s="3" t="s">
        <v>1819</v>
      </c>
      <c r="B363" s="21" t="s">
        <v>3164</v>
      </c>
      <c r="D363" s="2" t="s">
        <v>2731</v>
      </c>
      <c r="E363" s="5"/>
      <c r="F363" s="12" t="s">
        <v>3659</v>
      </c>
      <c r="H363" s="2" t="s">
        <v>3163</v>
      </c>
      <c r="I363" s="2" t="s">
        <v>3160</v>
      </c>
      <c r="K363" s="17"/>
      <c r="L363" s="33"/>
      <c r="O363" s="12" t="s">
        <v>3353</v>
      </c>
      <c r="R363" s="2" t="s">
        <v>3162</v>
      </c>
      <c r="V363" s="2" t="s">
        <v>3483</v>
      </c>
      <c r="AA363" s="2" t="s">
        <v>3721</v>
      </c>
      <c r="AB363" s="2" t="s">
        <v>3356</v>
      </c>
      <c r="AC363" s="12" t="s">
        <v>3487</v>
      </c>
      <c r="AD363" s="12" t="s">
        <v>13</v>
      </c>
      <c r="AG363" s="2" t="s">
        <v>3528</v>
      </c>
      <c r="AH363" s="21" t="s">
        <v>3164</v>
      </c>
      <c r="AI363" s="2" t="str">
        <f>CONCATENATE("s/",AC363,"/",AG363,"_sv_",D363,"_str_",AH363,"_MLST_",AD363," \{",AC363,"\}/")</f>
        <v>s/Excluded/Lin_sv_Manilae_str_lvrB_MLST_- \{Excluded\}/</v>
      </c>
    </row>
    <row r="364" spans="1:35" x14ac:dyDescent="0.2">
      <c r="A364" s="8" t="s">
        <v>1819</v>
      </c>
      <c r="B364" s="21" t="s">
        <v>2321</v>
      </c>
      <c r="D364" s="2" t="s">
        <v>2731</v>
      </c>
      <c r="E364" s="5"/>
      <c r="F364" s="2" t="s">
        <v>296</v>
      </c>
      <c r="G364" s="2" t="s">
        <v>2730</v>
      </c>
      <c r="H364" s="12" t="s">
        <v>2322</v>
      </c>
      <c r="I364" s="12" t="s">
        <v>2323</v>
      </c>
      <c r="J364" s="12" t="s">
        <v>2324</v>
      </c>
      <c r="K364" s="31">
        <v>4.5924199999999997</v>
      </c>
      <c r="L364" s="32">
        <v>35</v>
      </c>
      <c r="M364" s="12" t="s">
        <v>2325</v>
      </c>
      <c r="N364" s="12">
        <v>271</v>
      </c>
      <c r="O364" s="12" t="s">
        <v>15</v>
      </c>
      <c r="R364" s="2" t="s">
        <v>2729</v>
      </c>
      <c r="V364" s="2" t="s">
        <v>35</v>
      </c>
      <c r="X364" s="2" t="s">
        <v>3202</v>
      </c>
      <c r="AB364" s="2" t="s">
        <v>3356</v>
      </c>
      <c r="AC364" s="12" t="s">
        <v>2729</v>
      </c>
      <c r="AD364" s="2">
        <v>57</v>
      </c>
      <c r="AG364" s="2" t="s">
        <v>3528</v>
      </c>
      <c r="AH364" s="21" t="s">
        <v>2321</v>
      </c>
      <c r="AI364" s="2" t="str">
        <f>CONCATENATE("s/",AC364,"/",AG364,"_sv_",D364,"_str_",AH364,"_MLST_",AD364," \{",AC364,"\}/")</f>
        <v>s/SRR353554/Lin_sv_Manilae_str_M001_Tn_Mutant_Parent_MLST_57 \{SRR353554\}/</v>
      </c>
    </row>
    <row r="365" spans="1:35" x14ac:dyDescent="0.2">
      <c r="A365" s="8" t="s">
        <v>1819</v>
      </c>
      <c r="B365" s="22" t="s">
        <v>2971</v>
      </c>
      <c r="C365" s="2" t="s">
        <v>41</v>
      </c>
      <c r="D365" s="2" t="s">
        <v>41</v>
      </c>
      <c r="E365" s="5"/>
      <c r="G365" s="2" t="s">
        <v>323</v>
      </c>
      <c r="H365" s="2" t="s">
        <v>2970</v>
      </c>
      <c r="I365" s="2" t="s">
        <v>2856</v>
      </c>
      <c r="K365" s="17"/>
      <c r="L365" s="33"/>
      <c r="O365" s="12" t="s">
        <v>3353</v>
      </c>
      <c r="R365" s="2" t="s">
        <v>2969</v>
      </c>
      <c r="V365" s="2" t="s">
        <v>3482</v>
      </c>
      <c r="AB365" s="2" t="s">
        <v>3356</v>
      </c>
      <c r="AC365" s="12" t="s">
        <v>2969</v>
      </c>
      <c r="AD365" s="2">
        <v>34</v>
      </c>
      <c r="AG365" s="2" t="s">
        <v>3528</v>
      </c>
      <c r="AH365" s="22" t="s">
        <v>2971</v>
      </c>
      <c r="AI365" s="2" t="str">
        <f>CONCATENATE("s/",AC365,"/",AG365,"_sv_",D365,"_str_",AH365,"_MLST_",AD365," \{",AC365,"\}/")</f>
        <v>s/ERR017082/Lin_sv_Autumnalis_str_M01_MLST_34 \{ERR017082\}/</v>
      </c>
    </row>
    <row r="366" spans="1:35" x14ac:dyDescent="0.2">
      <c r="A366" s="8" t="s">
        <v>1819</v>
      </c>
      <c r="B366" s="22" t="s">
        <v>2973</v>
      </c>
      <c r="D366" s="14" t="s">
        <v>13</v>
      </c>
      <c r="E366" s="5"/>
      <c r="H366" s="2" t="s">
        <v>2972</v>
      </c>
      <c r="I366" s="2" t="s">
        <v>2856</v>
      </c>
      <c r="K366" s="17"/>
      <c r="L366" s="33"/>
      <c r="O366" s="12" t="s">
        <v>3353</v>
      </c>
      <c r="Q366" s="2" t="s">
        <v>3783</v>
      </c>
      <c r="V366" s="2" t="s">
        <v>3482</v>
      </c>
      <c r="AA366" s="2" t="s">
        <v>3721</v>
      </c>
      <c r="AB366" s="2" t="s">
        <v>3356</v>
      </c>
      <c r="AC366" s="12" t="s">
        <v>3487</v>
      </c>
      <c r="AD366" s="12" t="s">
        <v>13</v>
      </c>
      <c r="AG366" s="2" t="s">
        <v>3528</v>
      </c>
      <c r="AH366" s="22" t="s">
        <v>2973</v>
      </c>
      <c r="AI366" s="2" t="str">
        <f>CONCATENATE("s/",AC366,"/",AG366,"_sv_",D366,"_str_",AH366,"_MLST_",AD366," \{",AC366,"\}/")</f>
        <v>s/Excluded/Lin_sv_-_str_M02_MLST_- \{Excluded\}/</v>
      </c>
    </row>
    <row r="367" spans="1:35" x14ac:dyDescent="0.2">
      <c r="A367" s="8" t="s">
        <v>1819</v>
      </c>
      <c r="B367" s="22" t="s">
        <v>2956</v>
      </c>
      <c r="C367" s="2" t="s">
        <v>41</v>
      </c>
      <c r="D367" s="2" t="s">
        <v>41</v>
      </c>
      <c r="E367" s="5"/>
      <c r="G367" s="2" t="s">
        <v>323</v>
      </c>
      <c r="H367" s="2" t="s">
        <v>2955</v>
      </c>
      <c r="I367" s="2" t="s">
        <v>2856</v>
      </c>
      <c r="K367" s="17"/>
      <c r="L367" s="33"/>
      <c r="O367" s="12" t="s">
        <v>3353</v>
      </c>
      <c r="R367" s="2" t="s">
        <v>2954</v>
      </c>
      <c r="V367" s="2" t="s">
        <v>3482</v>
      </c>
      <c r="AB367" s="2" t="s">
        <v>3356</v>
      </c>
      <c r="AC367" s="12" t="s">
        <v>2954</v>
      </c>
      <c r="AD367" s="2">
        <v>34</v>
      </c>
      <c r="AG367" s="2" t="s">
        <v>3528</v>
      </c>
      <c r="AH367" s="22" t="s">
        <v>2956</v>
      </c>
      <c r="AI367" s="2" t="str">
        <f>CONCATENATE("s/",AC367,"/",AG367,"_sv_",D367,"_str_",AH367,"_MLST_",AD367," \{",AC367,"\}/")</f>
        <v>s/ERR017089/Lin_sv_Autumnalis_str_M04_MLST_34 \{ERR017089\}/</v>
      </c>
    </row>
    <row r="368" spans="1:35" x14ac:dyDescent="0.2">
      <c r="A368" s="8" t="s">
        <v>1819</v>
      </c>
      <c r="B368" s="22" t="s">
        <v>2976</v>
      </c>
      <c r="D368" s="14" t="s">
        <v>13</v>
      </c>
      <c r="E368" s="5"/>
      <c r="H368" s="2" t="s">
        <v>2975</v>
      </c>
      <c r="I368" s="2" t="s">
        <v>2856</v>
      </c>
      <c r="K368" s="17"/>
      <c r="L368" s="33"/>
      <c r="O368" s="12" t="s">
        <v>3353</v>
      </c>
      <c r="R368" s="2" t="s">
        <v>2974</v>
      </c>
      <c r="AB368" s="2" t="s">
        <v>3356</v>
      </c>
      <c r="AC368" s="12" t="s">
        <v>2974</v>
      </c>
      <c r="AD368" s="2">
        <v>149</v>
      </c>
      <c r="AG368" s="2" t="s">
        <v>3528</v>
      </c>
      <c r="AH368" s="22" t="s">
        <v>2976</v>
      </c>
      <c r="AI368" s="2" t="str">
        <f>CONCATENATE("s/",AC368,"/",AG368,"_sv_",D368,"_str_",AH368,"_MLST_",AD368," \{",AC368,"\}/")</f>
        <v>s/ERR017130/Lin_sv_-_str_M05_MLST_149 \{ERR017130\}/</v>
      </c>
    </row>
    <row r="369" spans="1:35" x14ac:dyDescent="0.2">
      <c r="A369" s="8" t="s">
        <v>1819</v>
      </c>
      <c r="B369" s="22" t="s">
        <v>2979</v>
      </c>
      <c r="C369" s="2" t="s">
        <v>41</v>
      </c>
      <c r="D369" s="2" t="s">
        <v>41</v>
      </c>
      <c r="E369" s="5"/>
      <c r="G369" s="2" t="s">
        <v>323</v>
      </c>
      <c r="H369" s="2" t="s">
        <v>2978</v>
      </c>
      <c r="I369" s="2" t="s">
        <v>2856</v>
      </c>
      <c r="K369" s="17"/>
      <c r="L369" s="33"/>
      <c r="O369" s="12" t="s">
        <v>3353</v>
      </c>
      <c r="R369" s="2" t="s">
        <v>2977</v>
      </c>
      <c r="V369" s="2" t="s">
        <v>3482</v>
      </c>
      <c r="AB369" s="2" t="s">
        <v>3356</v>
      </c>
      <c r="AC369" s="12" t="s">
        <v>2977</v>
      </c>
      <c r="AD369" s="2">
        <v>34</v>
      </c>
      <c r="AG369" s="2" t="s">
        <v>3528</v>
      </c>
      <c r="AH369" s="22" t="s">
        <v>2979</v>
      </c>
      <c r="AI369" s="2" t="str">
        <f>CONCATENATE("s/",AC369,"/",AG369,"_sv_",D369,"_str_",AH369,"_MLST_",AD369," \{",AC369,"\}/")</f>
        <v>s/ERR017132/Lin_sv_Autumnalis_str_M08_MLST_34 \{ERR017132\}/</v>
      </c>
    </row>
    <row r="370" spans="1:35" x14ac:dyDescent="0.2">
      <c r="A370" s="8" t="s">
        <v>1819</v>
      </c>
      <c r="B370" s="22" t="s">
        <v>2988</v>
      </c>
      <c r="C370" s="2" t="s">
        <v>41</v>
      </c>
      <c r="D370" s="2" t="s">
        <v>41</v>
      </c>
      <c r="E370" s="5"/>
      <c r="G370" s="2" t="s">
        <v>323</v>
      </c>
      <c r="H370" s="2" t="s">
        <v>2987</v>
      </c>
      <c r="I370" s="2" t="s">
        <v>2856</v>
      </c>
      <c r="K370" s="17"/>
      <c r="L370" s="33"/>
      <c r="O370" s="12" t="s">
        <v>3353</v>
      </c>
      <c r="R370" s="2" t="s">
        <v>2986</v>
      </c>
      <c r="V370" s="2" t="s">
        <v>3482</v>
      </c>
      <c r="AB370" s="2" t="s">
        <v>3356</v>
      </c>
      <c r="AC370" s="12" t="s">
        <v>2986</v>
      </c>
      <c r="AD370" s="2">
        <v>34</v>
      </c>
      <c r="AG370" s="2" t="s">
        <v>3528</v>
      </c>
      <c r="AH370" s="22" t="s">
        <v>2988</v>
      </c>
      <c r="AI370" s="2" t="str">
        <f>CONCATENATE("s/",AC370,"/",AG370,"_sv_",D370,"_str_",AH370,"_MLST_",AD370," \{",AC370,"\}/")</f>
        <v>s/ERR017140/Lin_sv_Autumnalis_str_M09_MLST_34 \{ERR017140\}/</v>
      </c>
    </row>
    <row r="371" spans="1:35" x14ac:dyDescent="0.2">
      <c r="A371" s="8" t="s">
        <v>1819</v>
      </c>
      <c r="B371" s="22" t="s">
        <v>2991</v>
      </c>
      <c r="C371" s="2" t="s">
        <v>41</v>
      </c>
      <c r="D371" s="2" t="s">
        <v>41</v>
      </c>
      <c r="E371" s="5"/>
      <c r="G371" s="2" t="s">
        <v>323</v>
      </c>
      <c r="H371" s="2" t="s">
        <v>2990</v>
      </c>
      <c r="I371" s="2" t="s">
        <v>2856</v>
      </c>
      <c r="K371" s="17"/>
      <c r="L371" s="33"/>
      <c r="O371" s="12" t="s">
        <v>3353</v>
      </c>
      <c r="R371" s="2" t="s">
        <v>2989</v>
      </c>
      <c r="V371" s="2" t="s">
        <v>3482</v>
      </c>
      <c r="AB371" s="2" t="s">
        <v>3356</v>
      </c>
      <c r="AC371" s="12" t="s">
        <v>2989</v>
      </c>
      <c r="AD371" s="2">
        <v>34</v>
      </c>
      <c r="AG371" s="2" t="s">
        <v>3528</v>
      </c>
      <c r="AH371" s="22" t="s">
        <v>2991</v>
      </c>
      <c r="AI371" s="2" t="str">
        <f>CONCATENATE("s/",AC371,"/",AG371,"_sv_",D371,"_str_",AH371,"_MLST_",AD371," \{",AC371,"\}/")</f>
        <v>s/ERR017139/Lin_sv_Autumnalis_str_M11_MLST_34 \{ERR017139\}/</v>
      </c>
    </row>
    <row r="372" spans="1:35" x14ac:dyDescent="0.2">
      <c r="A372" s="8" t="s">
        <v>1819</v>
      </c>
      <c r="B372" s="22" t="s">
        <v>2994</v>
      </c>
      <c r="C372" s="2" t="s">
        <v>41</v>
      </c>
      <c r="D372" s="2" t="s">
        <v>41</v>
      </c>
      <c r="E372" s="5"/>
      <c r="G372" s="2" t="s">
        <v>323</v>
      </c>
      <c r="H372" s="2" t="s">
        <v>2993</v>
      </c>
      <c r="I372" s="2" t="s">
        <v>2856</v>
      </c>
      <c r="K372" s="17"/>
      <c r="L372" s="33"/>
      <c r="O372" s="12" t="s">
        <v>3353</v>
      </c>
      <c r="R372" s="2" t="s">
        <v>2992</v>
      </c>
      <c r="V372" s="2" t="s">
        <v>3482</v>
      </c>
      <c r="AB372" s="2" t="s">
        <v>3356</v>
      </c>
      <c r="AC372" s="12" t="s">
        <v>2992</v>
      </c>
      <c r="AD372" s="2">
        <v>34</v>
      </c>
      <c r="AG372" s="2" t="s">
        <v>3528</v>
      </c>
      <c r="AH372" s="22" t="s">
        <v>2994</v>
      </c>
      <c r="AI372" s="2" t="str">
        <f>CONCATENATE("s/",AC372,"/",AG372,"_sv_",D372,"_str_",AH372,"_MLST_",AD372," \{",AC372,"\}/")</f>
        <v>s/ERR017138/Lin_sv_Autumnalis_str_M12_MLST_34 \{ERR017138\}/</v>
      </c>
    </row>
    <row r="373" spans="1:35" x14ac:dyDescent="0.2">
      <c r="A373" s="8" t="s">
        <v>1819</v>
      </c>
      <c r="B373" s="21" t="s">
        <v>2341</v>
      </c>
      <c r="D373" s="2" t="s">
        <v>2731</v>
      </c>
      <c r="E373" s="5"/>
      <c r="F373" s="2" t="s">
        <v>3659</v>
      </c>
      <c r="G373" s="2" t="s">
        <v>3690</v>
      </c>
      <c r="H373" s="12" t="s">
        <v>2342</v>
      </c>
      <c r="I373" s="12" t="s">
        <v>2343</v>
      </c>
      <c r="J373" s="12" t="s">
        <v>2344</v>
      </c>
      <c r="K373" s="31">
        <v>4.59734</v>
      </c>
      <c r="L373" s="32">
        <v>35</v>
      </c>
      <c r="M373" s="12" t="s">
        <v>2345</v>
      </c>
      <c r="N373" s="12">
        <v>283</v>
      </c>
      <c r="O373" s="12" t="s">
        <v>15</v>
      </c>
      <c r="R373" s="2" t="s">
        <v>2743</v>
      </c>
      <c r="V373" s="2" t="s">
        <v>35</v>
      </c>
      <c r="X373" s="2" t="s">
        <v>3202</v>
      </c>
      <c r="AB373" s="2" t="s">
        <v>3356</v>
      </c>
      <c r="AC373" s="12" t="s">
        <v>2743</v>
      </c>
      <c r="AD373" s="2">
        <v>57</v>
      </c>
      <c r="AG373" s="2" t="s">
        <v>3528</v>
      </c>
      <c r="AH373" s="21" t="s">
        <v>2341</v>
      </c>
      <c r="AI373" s="2" t="str">
        <f>CONCATENATE("s/",AC373,"/",AG373,"_sv_",D373,"_str_",AH373,"_MLST_",AD373," \{",AC373,"\}/")</f>
        <v>s/SRR353591/Lin_sv_Manilae_str_M1352_LPS_mutant_MLST_57 \{SRR353591\}/</v>
      </c>
    </row>
    <row r="374" spans="1:35" x14ac:dyDescent="0.2">
      <c r="A374" s="3" t="s">
        <v>1819</v>
      </c>
      <c r="B374" s="21" t="s">
        <v>1527</v>
      </c>
      <c r="D374" s="2" t="s">
        <v>2540</v>
      </c>
      <c r="E374" s="5">
        <v>1938</v>
      </c>
      <c r="F374" s="2" t="s">
        <v>296</v>
      </c>
      <c r="G374" s="2" t="s">
        <v>389</v>
      </c>
      <c r="H374" s="2" t="s">
        <v>3138</v>
      </c>
      <c r="I374" s="2" t="s">
        <v>3139</v>
      </c>
      <c r="K374" s="17"/>
      <c r="L374" s="33"/>
      <c r="O374" s="12" t="s">
        <v>3353</v>
      </c>
      <c r="R374" s="2" t="s">
        <v>3280</v>
      </c>
      <c r="V374" s="2" t="s">
        <v>3483</v>
      </c>
      <c r="X374" s="2" t="s">
        <v>122</v>
      </c>
      <c r="AA374" s="2" t="s">
        <v>3721</v>
      </c>
      <c r="AB374" s="2" t="s">
        <v>3356</v>
      </c>
      <c r="AC374" s="2" t="s">
        <v>3487</v>
      </c>
      <c r="AD374" s="2">
        <v>199</v>
      </c>
      <c r="AG374" s="2" t="s">
        <v>3528</v>
      </c>
      <c r="AH374" s="21" t="s">
        <v>1527</v>
      </c>
      <c r="AI374" s="2" t="str">
        <f>CONCATENATE("s/",AC374,"/",AG374,"_sv_",D374,"_str_",AH374,"_MLST_",AD374," \{",AC374,"\}/")</f>
        <v>s/Excluded/Lin_sv_Copenhageni_str_M20_MLST_199 \{Excluded\}/</v>
      </c>
    </row>
    <row r="375" spans="1:35" x14ac:dyDescent="0.2">
      <c r="A375" s="8" t="s">
        <v>1819</v>
      </c>
      <c r="B375" s="21" t="s">
        <v>1527</v>
      </c>
      <c r="D375" s="2" t="s">
        <v>2540</v>
      </c>
      <c r="E375" s="5">
        <v>1938</v>
      </c>
      <c r="F375" s="2" t="s">
        <v>296</v>
      </c>
      <c r="G375" s="2" t="s">
        <v>389</v>
      </c>
      <c r="H375" s="12" t="s">
        <v>1528</v>
      </c>
      <c r="I375" s="12" t="s">
        <v>1529</v>
      </c>
      <c r="J375" s="12" t="s">
        <v>1530</v>
      </c>
      <c r="K375" s="31">
        <v>4.6289600000000002</v>
      </c>
      <c r="L375" s="32">
        <v>35.1</v>
      </c>
      <c r="M375" s="12" t="s">
        <v>1531</v>
      </c>
      <c r="N375" s="12">
        <v>53</v>
      </c>
      <c r="O375" s="12" t="s">
        <v>15</v>
      </c>
      <c r="R375" s="2" t="s">
        <v>2828</v>
      </c>
      <c r="S375" s="2" t="s">
        <v>2827</v>
      </c>
      <c r="V375" s="2" t="s">
        <v>35</v>
      </c>
      <c r="X375" s="2" t="s">
        <v>829</v>
      </c>
      <c r="AB375" s="2" t="s">
        <v>3356</v>
      </c>
      <c r="AC375" s="12" t="s">
        <v>2828</v>
      </c>
      <c r="AD375" s="2">
        <v>17</v>
      </c>
      <c r="AG375" s="2" t="s">
        <v>3528</v>
      </c>
      <c r="AH375" s="21" t="s">
        <v>1527</v>
      </c>
      <c r="AI375" s="2" t="str">
        <f>CONCATENATE("s/",AC375,"/",AG375,"_sv_",D375,"_str_",AH375,"_MLST_",AD375," \{",AC375,"\}/")</f>
        <v>s/SRR710514/Lin_sv_Copenhageni_str_M20_MLST_17 \{SRR710514\}/</v>
      </c>
    </row>
    <row r="376" spans="1:35" x14ac:dyDescent="0.2">
      <c r="A376" s="8" t="s">
        <v>1819</v>
      </c>
      <c r="B376" s="21" t="s">
        <v>2331</v>
      </c>
      <c r="D376" s="2" t="s">
        <v>2731</v>
      </c>
      <c r="E376" s="5"/>
      <c r="F376" s="2" t="s">
        <v>3659</v>
      </c>
      <c r="G376" s="2" t="s">
        <v>3690</v>
      </c>
      <c r="H376" s="12" t="s">
        <v>2332</v>
      </c>
      <c r="I376" s="12" t="s">
        <v>2333</v>
      </c>
      <c r="J376" s="12" t="s">
        <v>2334</v>
      </c>
      <c r="K376" s="31">
        <v>4.5989800000000001</v>
      </c>
      <c r="L376" s="32">
        <v>35</v>
      </c>
      <c r="M376" s="12" t="s">
        <v>2335</v>
      </c>
      <c r="N376" s="12">
        <v>282</v>
      </c>
      <c r="O376" s="12" t="s">
        <v>15</v>
      </c>
      <c r="R376" s="2" t="s">
        <v>2733</v>
      </c>
      <c r="V376" s="2" t="s">
        <v>35</v>
      </c>
      <c r="X376" s="2" t="s">
        <v>3202</v>
      </c>
      <c r="AB376" s="2" t="s">
        <v>3356</v>
      </c>
      <c r="AC376" s="12" t="s">
        <v>2733</v>
      </c>
      <c r="AD376" s="2">
        <v>57</v>
      </c>
      <c r="AG376" s="2" t="s">
        <v>3528</v>
      </c>
      <c r="AH376" s="21" t="s">
        <v>2331</v>
      </c>
      <c r="AI376" s="2" t="str">
        <f>CONCATENATE("s/",AC376,"/",AG376,"_sv_",D376,"_str_",AH376,"_MLST_",AD376," \{",AC376,"\}/")</f>
        <v>s/SRR353556/Lin_sv_Manilae_str_M776_fur_mutant_MLST_57 \{SRR353556\}/</v>
      </c>
    </row>
    <row r="377" spans="1:35" x14ac:dyDescent="0.2">
      <c r="A377" s="8" t="s">
        <v>1819</v>
      </c>
      <c r="B377" s="21" t="s">
        <v>2336</v>
      </c>
      <c r="D377" s="2" t="s">
        <v>2731</v>
      </c>
      <c r="E377" s="5"/>
      <c r="F377" s="2" t="s">
        <v>3659</v>
      </c>
      <c r="G377" s="2" t="s">
        <v>3690</v>
      </c>
      <c r="H377" s="12" t="s">
        <v>2337</v>
      </c>
      <c r="I377" s="12" t="s">
        <v>2338</v>
      </c>
      <c r="J377" s="12" t="s">
        <v>2339</v>
      </c>
      <c r="K377" s="31">
        <v>4.6028000000000002</v>
      </c>
      <c r="L377" s="32">
        <v>35</v>
      </c>
      <c r="M377" s="12" t="s">
        <v>2340</v>
      </c>
      <c r="N377" s="12">
        <v>309</v>
      </c>
      <c r="O377" s="12" t="s">
        <v>15</v>
      </c>
      <c r="R377" s="2" t="s">
        <v>2734</v>
      </c>
      <c r="V377" s="2" t="s">
        <v>35</v>
      </c>
      <c r="X377" s="2" t="s">
        <v>3202</v>
      </c>
      <c r="AB377" s="2" t="s">
        <v>3356</v>
      </c>
      <c r="AC377" s="12" t="s">
        <v>2734</v>
      </c>
      <c r="AD377" s="2">
        <v>57</v>
      </c>
      <c r="AG377" s="2" t="s">
        <v>3528</v>
      </c>
      <c r="AH377" s="21" t="s">
        <v>2336</v>
      </c>
      <c r="AI377" s="2" t="str">
        <f>CONCATENATE("s/",AC377,"/",AG377,"_sv_",D377,"_str_",AH377,"_MLST_",AD377," \{",AC377,"\}/")</f>
        <v>s/SRR353557/Lin_sv_Manilae_str_M874_LA0615_mutant_MLST_57 \{SRR353557\}/</v>
      </c>
    </row>
    <row r="378" spans="1:35" x14ac:dyDescent="0.2">
      <c r="A378" s="8" t="s">
        <v>1819</v>
      </c>
      <c r="B378" s="21" t="s">
        <v>2326</v>
      </c>
      <c r="D378" s="2" t="s">
        <v>2731</v>
      </c>
      <c r="E378" s="5"/>
      <c r="F378" s="2" t="s">
        <v>3659</v>
      </c>
      <c r="G378" s="2" t="s">
        <v>3690</v>
      </c>
      <c r="H378" s="12" t="s">
        <v>2327</v>
      </c>
      <c r="I378" s="12" t="s">
        <v>2328</v>
      </c>
      <c r="J378" s="12" t="s">
        <v>2329</v>
      </c>
      <c r="K378" s="31">
        <v>4.5946800000000003</v>
      </c>
      <c r="L378" s="32">
        <v>35</v>
      </c>
      <c r="M378" s="12" t="s">
        <v>2330</v>
      </c>
      <c r="N378" s="12">
        <v>271</v>
      </c>
      <c r="O378" s="12" t="s">
        <v>15</v>
      </c>
      <c r="R378" s="12" t="s">
        <v>2732</v>
      </c>
      <c r="V378" s="2" t="s">
        <v>35</v>
      </c>
      <c r="X378" s="2" t="s">
        <v>3202</v>
      </c>
      <c r="AB378" s="2" t="s">
        <v>3356</v>
      </c>
      <c r="AC378" s="12" t="s">
        <v>2732</v>
      </c>
      <c r="AD378" s="2">
        <v>57</v>
      </c>
      <c r="AG378" s="2" t="s">
        <v>3528</v>
      </c>
      <c r="AH378" s="21" t="s">
        <v>2326</v>
      </c>
      <c r="AI378" s="2" t="str">
        <f>CONCATENATE("s/",AC378,"/",AG378,"_sv_",D378,"_str_",AH378,"_MLST_",AD378," \{",AC378,"\}/")</f>
        <v>s/SRR353555/Lin_sv_Manilae_str_M933_lip32_mutant_MLST_57 \{SRR353555\}/</v>
      </c>
    </row>
    <row r="379" spans="1:35" x14ac:dyDescent="0.2">
      <c r="A379" s="8" t="s">
        <v>1819</v>
      </c>
      <c r="B379" s="21" t="s">
        <v>1329</v>
      </c>
      <c r="D379" s="2" t="s">
        <v>616</v>
      </c>
      <c r="E379" s="5"/>
      <c r="F379" s="2" t="s">
        <v>296</v>
      </c>
      <c r="G379" s="2" t="s">
        <v>2660</v>
      </c>
      <c r="H379" s="12" t="s">
        <v>1330</v>
      </c>
      <c r="I379" s="12" t="s">
        <v>1331</v>
      </c>
      <c r="J379" s="12" t="s">
        <v>1332</v>
      </c>
      <c r="K379" s="31">
        <v>4.6612200000000001</v>
      </c>
      <c r="L379" s="32">
        <v>35</v>
      </c>
      <c r="M379" s="12" t="s">
        <v>1333</v>
      </c>
      <c r="N379" s="12">
        <v>41</v>
      </c>
      <c r="O379" s="12" t="s">
        <v>15</v>
      </c>
      <c r="R379" s="2" t="s">
        <v>2659</v>
      </c>
      <c r="S379" s="2" t="s">
        <v>2658</v>
      </c>
      <c r="V379" s="2" t="s">
        <v>35</v>
      </c>
      <c r="X379" s="2" t="s">
        <v>734</v>
      </c>
      <c r="AB379" s="2" t="s">
        <v>3356</v>
      </c>
      <c r="AC379" s="12" t="s">
        <v>2659</v>
      </c>
      <c r="AD379" s="2">
        <v>112</v>
      </c>
      <c r="AG379" s="2" t="s">
        <v>3528</v>
      </c>
      <c r="AH379" s="21" t="s">
        <v>1329</v>
      </c>
      <c r="AI379" s="2" t="str">
        <f>CONCATENATE("s/",AC379,"/",AG379,"_sv_",D379,"_str_",AH379,"_MLST_",AD379," \{",AC379,"\}/")</f>
        <v>s/SRR535785/Lin_sv_Bulgarica_str_Mallika_MLST_112 \{SRR535785\}/</v>
      </c>
    </row>
    <row r="380" spans="1:35" x14ac:dyDescent="0.2">
      <c r="A380" s="8" t="s">
        <v>1819</v>
      </c>
      <c r="B380" s="21" t="s">
        <v>2082</v>
      </c>
      <c r="D380" s="2" t="s">
        <v>2540</v>
      </c>
      <c r="E380" s="5"/>
      <c r="F380" s="2" t="s">
        <v>2641</v>
      </c>
      <c r="G380" s="2" t="s">
        <v>629</v>
      </c>
      <c r="H380" s="12" t="s">
        <v>2083</v>
      </c>
      <c r="I380" s="12" t="s">
        <v>2084</v>
      </c>
      <c r="J380" s="12" t="s">
        <v>2085</v>
      </c>
      <c r="K380" s="31">
        <v>4.5360399999999998</v>
      </c>
      <c r="L380" s="32">
        <v>35</v>
      </c>
      <c r="M380" s="12" t="s">
        <v>2086</v>
      </c>
      <c r="N380" s="12">
        <v>538</v>
      </c>
      <c r="O380" s="12" t="s">
        <v>15</v>
      </c>
      <c r="Q380" s="2" t="s">
        <v>3326</v>
      </c>
      <c r="V380" s="2" t="s">
        <v>35</v>
      </c>
      <c r="X380" s="2" t="s">
        <v>827</v>
      </c>
      <c r="AA380" s="12" t="s">
        <v>3713</v>
      </c>
      <c r="AB380" s="2" t="s">
        <v>3356</v>
      </c>
      <c r="AC380" s="2" t="s">
        <v>3487</v>
      </c>
      <c r="AD380" s="2" t="s">
        <v>13</v>
      </c>
      <c r="AF380" s="2" t="s">
        <v>3434</v>
      </c>
      <c r="AG380" s="2" t="s">
        <v>3528</v>
      </c>
      <c r="AH380" s="21" t="s">
        <v>2082</v>
      </c>
      <c r="AI380" s="2" t="str">
        <f>CONCATENATE("s/",AC380,"/",AG380,"_sv_",D380,"_str_",AH380,"_MLST_",AD380," \{",AC380,"\}/")</f>
        <v>s/Excluded/Lin_sv_Copenhageni_str_MMD1562_MLST_- \{Excluded\}/</v>
      </c>
    </row>
    <row r="381" spans="1:35" x14ac:dyDescent="0.2">
      <c r="A381" s="8" t="s">
        <v>1819</v>
      </c>
      <c r="B381" s="21" t="s">
        <v>1481</v>
      </c>
      <c r="D381" s="14" t="s">
        <v>13</v>
      </c>
      <c r="E381" s="5"/>
      <c r="F381" s="2" t="s">
        <v>1022</v>
      </c>
      <c r="G381" s="2" t="s">
        <v>629</v>
      </c>
      <c r="H381" s="12" t="s">
        <v>1482</v>
      </c>
      <c r="I381" s="12" t="s">
        <v>1483</v>
      </c>
      <c r="J381" s="12" t="s">
        <v>1484</v>
      </c>
      <c r="K381" s="31">
        <v>4.5916899999999998</v>
      </c>
      <c r="L381" s="32">
        <v>35</v>
      </c>
      <c r="M381" s="12" t="s">
        <v>1485</v>
      </c>
      <c r="N381" s="12">
        <v>38</v>
      </c>
      <c r="O381" s="12" t="s">
        <v>15</v>
      </c>
      <c r="R381" s="2" t="s">
        <v>2749</v>
      </c>
      <c r="S381" s="2" t="s">
        <v>2748</v>
      </c>
      <c r="V381" s="2" t="s">
        <v>35</v>
      </c>
      <c r="X381" s="2" t="s">
        <v>827</v>
      </c>
      <c r="AB381" s="2" t="s">
        <v>3356</v>
      </c>
      <c r="AC381" s="12" t="s">
        <v>2749</v>
      </c>
      <c r="AD381" s="2">
        <v>17</v>
      </c>
      <c r="AG381" s="2" t="s">
        <v>3528</v>
      </c>
      <c r="AH381" s="21" t="s">
        <v>1481</v>
      </c>
      <c r="AI381" s="2" t="str">
        <f>CONCATENATE("s/",AC381,"/",AG381,"_sv_",D381,"_str_",AH381,"_MLST_",AD381," \{",AC381,"\}/")</f>
        <v>s/SRR397966/Lin_sv_-_str_MMD3731_MLST_17 \{SRR397966\}/</v>
      </c>
    </row>
    <row r="382" spans="1:35" x14ac:dyDescent="0.2">
      <c r="A382" s="8" t="s">
        <v>1819</v>
      </c>
      <c r="B382" s="21" t="s">
        <v>2438</v>
      </c>
      <c r="D382" s="2" t="s">
        <v>2731</v>
      </c>
      <c r="E382" s="5"/>
      <c r="F382" s="2" t="s">
        <v>3659</v>
      </c>
      <c r="G382" s="2" t="s">
        <v>3689</v>
      </c>
      <c r="H382" s="12" t="s">
        <v>2439</v>
      </c>
      <c r="I382" s="12" t="s">
        <v>2440</v>
      </c>
      <c r="J382" s="12" t="s">
        <v>2441</v>
      </c>
      <c r="K382" s="31">
        <v>4.6289400000000001</v>
      </c>
      <c r="L382" s="32">
        <v>35</v>
      </c>
      <c r="M382" s="12" t="s">
        <v>2442</v>
      </c>
      <c r="N382" s="12">
        <v>191</v>
      </c>
      <c r="O382" s="12" t="s">
        <v>15</v>
      </c>
      <c r="R382" s="12" t="s">
        <v>109</v>
      </c>
      <c r="V382" s="2" t="s">
        <v>122</v>
      </c>
      <c r="W382" s="2">
        <v>24686063</v>
      </c>
      <c r="X382" s="2" t="s">
        <v>359</v>
      </c>
      <c r="AA382" s="12" t="s">
        <v>3715</v>
      </c>
      <c r="AB382" s="2" t="s">
        <v>3356</v>
      </c>
      <c r="AC382" s="2" t="s">
        <v>3460</v>
      </c>
      <c r="AD382" s="2">
        <v>57</v>
      </c>
      <c r="AE382" s="2" t="s">
        <v>3389</v>
      </c>
      <c r="AF382" s="2" t="s">
        <v>3460</v>
      </c>
      <c r="AG382" s="2" t="s">
        <v>3528</v>
      </c>
      <c r="AH382" s="21" t="s">
        <v>3660</v>
      </c>
      <c r="AI382" s="2" t="str">
        <f>CONCATENATE("s/",AC382,"/",AG382,"_sv_",D382,"_str_",AH382,"_MLST_",AD382," \{",AC382,"\}/")</f>
        <v>s/Lin_55/Lin_sv_Manilae_str_mutant-m77_MLST_57 \{Lin_55\}/</v>
      </c>
    </row>
    <row r="383" spans="1:35" x14ac:dyDescent="0.2">
      <c r="A383" s="8" t="s">
        <v>1819</v>
      </c>
      <c r="B383" s="21" t="s">
        <v>1555</v>
      </c>
      <c r="D383" s="2" t="s">
        <v>1555</v>
      </c>
      <c r="E383" s="5"/>
      <c r="F383" s="2" t="s">
        <v>296</v>
      </c>
      <c r="G383" s="2" t="s">
        <v>2616</v>
      </c>
      <c r="H383" s="12" t="s">
        <v>1556</v>
      </c>
      <c r="I383" s="12" t="s">
        <v>1557</v>
      </c>
      <c r="J383" s="12" t="s">
        <v>1558</v>
      </c>
      <c r="K383" s="31">
        <v>4.9878799999999996</v>
      </c>
      <c r="L383" s="32">
        <v>35.1</v>
      </c>
      <c r="M383" s="12" t="s">
        <v>1559</v>
      </c>
      <c r="N383" s="12">
        <v>209</v>
      </c>
      <c r="O383" s="12" t="s">
        <v>15</v>
      </c>
      <c r="R383" s="2" t="s">
        <v>2841</v>
      </c>
      <c r="V383" s="2" t="s">
        <v>35</v>
      </c>
      <c r="X383" s="2" t="s">
        <v>828</v>
      </c>
      <c r="Z383" s="2" t="s">
        <v>3192</v>
      </c>
      <c r="AB383" s="2" t="s">
        <v>3356</v>
      </c>
      <c r="AC383" s="12" t="s">
        <v>2841</v>
      </c>
      <c r="AD383" s="2">
        <v>23</v>
      </c>
      <c r="AG383" s="2" t="s">
        <v>3528</v>
      </c>
      <c r="AH383" s="21" t="s">
        <v>1555</v>
      </c>
      <c r="AI383" s="2" t="str">
        <f>CONCATENATE("s/",AC383,"/",AG383,"_sv_",D383,"_str_",AH383,"_MLST_",AD383," \{",AC383,"\}/")</f>
        <v>s/SRR715098/Lin_sv_Naam_str_Naam_MLST_23 \{SRR715098\}/</v>
      </c>
    </row>
    <row r="384" spans="1:35" x14ac:dyDescent="0.2">
      <c r="A384" s="8" t="s">
        <v>1819</v>
      </c>
      <c r="B384" s="21" t="s">
        <v>1282</v>
      </c>
      <c r="D384" s="2" t="s">
        <v>1290</v>
      </c>
      <c r="E384" s="5"/>
      <c r="F384" s="2" t="s">
        <v>712</v>
      </c>
      <c r="G384" s="2" t="s">
        <v>3184</v>
      </c>
      <c r="H384" s="12" t="s">
        <v>1283</v>
      </c>
      <c r="I384" s="12" t="s">
        <v>1284</v>
      </c>
      <c r="J384" s="12" t="s">
        <v>1285</v>
      </c>
      <c r="K384" s="31">
        <v>4.7621500000000001</v>
      </c>
      <c r="L384" s="32">
        <v>35</v>
      </c>
      <c r="M384" s="12" t="s">
        <v>13</v>
      </c>
      <c r="N384" s="12">
        <v>2</v>
      </c>
      <c r="O384" s="12" t="s">
        <v>79</v>
      </c>
      <c r="S384" s="2" t="s">
        <v>109</v>
      </c>
      <c r="V384" s="20" t="s">
        <v>3185</v>
      </c>
      <c r="W384" s="2">
        <v>26543126</v>
      </c>
      <c r="AA384" s="2" t="s">
        <v>3719</v>
      </c>
      <c r="AB384" s="2" t="s">
        <v>3356</v>
      </c>
      <c r="AC384" s="12" t="s">
        <v>3362</v>
      </c>
      <c r="AD384" s="2">
        <v>20</v>
      </c>
      <c r="AE384" s="2" t="s">
        <v>3390</v>
      </c>
      <c r="AF384" s="2" t="s">
        <v>3362</v>
      </c>
      <c r="AG384" s="2" t="s">
        <v>3528</v>
      </c>
      <c r="AH384" s="21" t="s">
        <v>1282</v>
      </c>
      <c r="AI384" s="2" t="str">
        <f>CONCATENATE("s/",AC384,"/",AG384,"_sv_",D384,"_str_",AH384,"_MLST_",AD384," \{",AC384,"\}/")</f>
        <v>s/Lin_04/Lin_sv_Hardjoprajitno_str_Norma_MLST_20 \{Lin_04\}/</v>
      </c>
    </row>
    <row r="385" spans="1:35" x14ac:dyDescent="0.2">
      <c r="A385" s="8" t="s">
        <v>1819</v>
      </c>
      <c r="B385" s="21" t="s">
        <v>2042</v>
      </c>
      <c r="D385" s="2" t="s">
        <v>1290</v>
      </c>
      <c r="E385" s="5">
        <v>2012</v>
      </c>
      <c r="F385" s="2" t="s">
        <v>3515</v>
      </c>
      <c r="G385" s="2" t="s">
        <v>638</v>
      </c>
      <c r="H385" s="12" t="s">
        <v>2043</v>
      </c>
      <c r="I385" s="12" t="s">
        <v>2039</v>
      </c>
      <c r="J385" s="12" t="s">
        <v>2044</v>
      </c>
      <c r="K385" s="31">
        <v>4.7757300000000003</v>
      </c>
      <c r="L385" s="32">
        <v>35</v>
      </c>
      <c r="M385" s="12" t="s">
        <v>2045</v>
      </c>
      <c r="N385" s="12">
        <v>47</v>
      </c>
      <c r="O385" s="12" t="s">
        <v>15</v>
      </c>
      <c r="Q385" s="2" t="s">
        <v>3733</v>
      </c>
      <c r="V385" s="2" t="s">
        <v>352</v>
      </c>
      <c r="X385" s="2" t="s">
        <v>637</v>
      </c>
      <c r="AA385" s="2" t="s">
        <v>3725</v>
      </c>
      <c r="AB385" s="2" t="s">
        <v>3356</v>
      </c>
      <c r="AC385" s="2" t="s">
        <v>3487</v>
      </c>
      <c r="AD385" s="2">
        <v>20</v>
      </c>
      <c r="AG385" s="2" t="s">
        <v>3528</v>
      </c>
      <c r="AH385" s="21" t="s">
        <v>2042</v>
      </c>
      <c r="AI385" s="2" t="str">
        <f>CONCATENATE("s/",AC385,"/",AG385,"_sv_",D385,"_str_",AH385,"_MLST_",AD385," \{",AC385,"\}/")</f>
        <v>s/Excluded/Lin_sv_Hardjoprajitno_str_OV5_MLST_20 \{Excluded\}/</v>
      </c>
    </row>
    <row r="386" spans="1:35" x14ac:dyDescent="0.2">
      <c r="A386" s="8" t="s">
        <v>1819</v>
      </c>
      <c r="B386" s="21" t="s">
        <v>2403</v>
      </c>
      <c r="D386" s="2" t="s">
        <v>2716</v>
      </c>
      <c r="E386" s="5"/>
      <c r="F386" s="2" t="s">
        <v>296</v>
      </c>
      <c r="G386" s="2" t="s">
        <v>346</v>
      </c>
      <c r="H386" s="12" t="s">
        <v>2404</v>
      </c>
      <c r="I386" s="12" t="s">
        <v>2405</v>
      </c>
      <c r="J386" s="12" t="s">
        <v>2406</v>
      </c>
      <c r="K386" s="31">
        <v>4.5300200000000004</v>
      </c>
      <c r="L386" s="32">
        <v>35</v>
      </c>
      <c r="M386" s="12" t="s">
        <v>2407</v>
      </c>
      <c r="N386" s="12">
        <v>412</v>
      </c>
      <c r="O386" s="12" t="s">
        <v>15</v>
      </c>
      <c r="Q386" s="12" t="s">
        <v>3318</v>
      </c>
      <c r="R386" s="12"/>
      <c r="V386" s="2" t="s">
        <v>35</v>
      </c>
      <c r="X386" s="2" t="s">
        <v>829</v>
      </c>
      <c r="AA386" s="12" t="s">
        <v>3713</v>
      </c>
      <c r="AB386" s="2" t="s">
        <v>3356</v>
      </c>
      <c r="AC386" s="2" t="s">
        <v>3487</v>
      </c>
      <c r="AD386" s="2">
        <v>17</v>
      </c>
      <c r="AF386" s="2" t="s">
        <v>3457</v>
      </c>
      <c r="AG386" s="2" t="s">
        <v>3528</v>
      </c>
      <c r="AH386" s="21" t="s">
        <v>2403</v>
      </c>
      <c r="AI386" s="2" t="str">
        <f>CONCATENATE("s/",AC386,"/",AG386,"_sv_",D386,"_str_",AH386,"_MLST_",AD386," \{",AC386,"\}/")</f>
        <v>s/Excluded/Lin_sv_Icterohaemorrhagiae_str_P2422_MLST_17 \{Excluded\}/</v>
      </c>
    </row>
    <row r="387" spans="1:35" x14ac:dyDescent="0.2">
      <c r="A387" s="8" t="s">
        <v>1819</v>
      </c>
      <c r="B387" s="21" t="s">
        <v>1697</v>
      </c>
      <c r="D387" s="2" t="s">
        <v>2540</v>
      </c>
      <c r="E387" s="5"/>
      <c r="F387" s="2" t="s">
        <v>296</v>
      </c>
      <c r="G387" s="2" t="s">
        <v>3698</v>
      </c>
      <c r="H387" s="12" t="s">
        <v>1698</v>
      </c>
      <c r="I387" s="12" t="s">
        <v>1699</v>
      </c>
      <c r="J387" s="12" t="s">
        <v>1700</v>
      </c>
      <c r="K387" s="31">
        <v>4.6089099999999998</v>
      </c>
      <c r="L387" s="32">
        <v>35</v>
      </c>
      <c r="M387" s="12" t="s">
        <v>1701</v>
      </c>
      <c r="N387" s="12">
        <v>154</v>
      </c>
      <c r="O387" s="12" t="s">
        <v>15</v>
      </c>
      <c r="R387" s="2" t="s">
        <v>2684</v>
      </c>
      <c r="V387" s="2" t="s">
        <v>35</v>
      </c>
      <c r="X387" s="2" t="s">
        <v>829</v>
      </c>
      <c r="AB387" s="2" t="s">
        <v>3356</v>
      </c>
      <c r="AC387" s="12" t="s">
        <v>2684</v>
      </c>
      <c r="AD387" s="2">
        <v>17</v>
      </c>
      <c r="AG387" s="2" t="s">
        <v>3528</v>
      </c>
      <c r="AH387" s="21" t="s">
        <v>1697</v>
      </c>
      <c r="AI387" s="2" t="str">
        <f>CONCATENATE("s/",AC387,"/",AG387,"_sv_",D387,"_str_",AH387,"_MLST_",AD387," \{",AC387,"\}/")</f>
        <v>s/SRR714872/Lin_sv_Copenhageni_str_P2431_MLST_17 \{SRR714872\}/</v>
      </c>
    </row>
    <row r="388" spans="1:35" x14ac:dyDescent="0.2">
      <c r="A388" s="8" t="s">
        <v>1819</v>
      </c>
      <c r="B388" s="21" t="s">
        <v>2398</v>
      </c>
      <c r="D388" s="2" t="s">
        <v>2540</v>
      </c>
      <c r="E388" s="5"/>
      <c r="F388" s="2" t="s">
        <v>296</v>
      </c>
      <c r="G388" s="2" t="s">
        <v>3695</v>
      </c>
      <c r="H388" s="12" t="s">
        <v>2399</v>
      </c>
      <c r="I388" s="12" t="s">
        <v>2400</v>
      </c>
      <c r="J388" s="12" t="s">
        <v>2401</v>
      </c>
      <c r="K388" s="31">
        <v>4.5450200000000001</v>
      </c>
      <c r="L388" s="32">
        <v>35</v>
      </c>
      <c r="M388" s="12" t="s">
        <v>2402</v>
      </c>
      <c r="N388" s="12">
        <v>492</v>
      </c>
      <c r="O388" s="12" t="s">
        <v>15</v>
      </c>
      <c r="Q388" s="2" t="s">
        <v>3731</v>
      </c>
      <c r="V388" s="2" t="s">
        <v>35</v>
      </c>
      <c r="X388" s="2" t="s">
        <v>3210</v>
      </c>
      <c r="AA388" s="2" t="s">
        <v>3725</v>
      </c>
      <c r="AB388" s="2" t="s">
        <v>3356</v>
      </c>
      <c r="AC388" s="2" t="s">
        <v>3487</v>
      </c>
      <c r="AD388" s="2">
        <v>17</v>
      </c>
      <c r="AG388" s="2" t="s">
        <v>3528</v>
      </c>
      <c r="AH388" s="21" t="s">
        <v>2398</v>
      </c>
      <c r="AI388" s="2" t="str">
        <f>CONCATENATE("s/",AC388,"/",AG388,"_sv_",D388,"_str_",AH388,"_MLST_",AD388," \{",AC388,"\}/")</f>
        <v>s/Excluded/Lin_sv_Copenhageni_str_P2518_MLST_17 \{Excluded\}/</v>
      </c>
    </row>
    <row r="389" spans="1:35" x14ac:dyDescent="0.2">
      <c r="A389" s="8" t="s">
        <v>1819</v>
      </c>
      <c r="B389" s="21" t="s">
        <v>2418</v>
      </c>
      <c r="D389" s="2" t="s">
        <v>601</v>
      </c>
      <c r="E389" s="5"/>
      <c r="F389" s="2" t="s">
        <v>296</v>
      </c>
      <c r="G389" s="2" t="s">
        <v>2650</v>
      </c>
      <c r="H389" s="12" t="s">
        <v>2419</v>
      </c>
      <c r="I389" s="12" t="s">
        <v>2420</v>
      </c>
      <c r="J389" s="12" t="s">
        <v>2421</v>
      </c>
      <c r="K389" s="31">
        <v>4.8378800000000002</v>
      </c>
      <c r="L389" s="32">
        <v>35</v>
      </c>
      <c r="M389" s="12" t="s">
        <v>2422</v>
      </c>
      <c r="N389" s="12">
        <v>957</v>
      </c>
      <c r="O389" s="12" t="s">
        <v>15</v>
      </c>
      <c r="Q389" s="2" t="s">
        <v>3319</v>
      </c>
      <c r="V389" s="2" t="s">
        <v>35</v>
      </c>
      <c r="X389" s="2" t="s">
        <v>3210</v>
      </c>
      <c r="AA389" s="12" t="s">
        <v>3713</v>
      </c>
      <c r="AB389" s="2" t="s">
        <v>3356</v>
      </c>
      <c r="AC389" s="2" t="s">
        <v>3487</v>
      </c>
      <c r="AD389" s="2">
        <v>84</v>
      </c>
      <c r="AF389" s="2" t="s">
        <v>3459</v>
      </c>
      <c r="AG389" s="2" t="s">
        <v>3528</v>
      </c>
      <c r="AH389" s="21" t="s">
        <v>2418</v>
      </c>
      <c r="AI389" s="2" t="str">
        <f>CONCATENATE("s/",AC389,"/",AG389,"_sv_",D389,"_str_",AH389,"_MLST_",AD389," \{",AC389,"\}/")</f>
        <v>s/Excluded/Lin_sv_Bim_str_P2529_MLST_84 \{Excluded\}/</v>
      </c>
    </row>
    <row r="390" spans="1:35" x14ac:dyDescent="0.2">
      <c r="A390" s="8" t="s">
        <v>1819</v>
      </c>
      <c r="B390" s="21" t="s">
        <v>2413</v>
      </c>
      <c r="D390" s="2" t="s">
        <v>2716</v>
      </c>
      <c r="E390" s="5"/>
      <c r="F390" s="2" t="s">
        <v>296</v>
      </c>
      <c r="G390" s="2" t="s">
        <v>346</v>
      </c>
      <c r="H390" s="12" t="s">
        <v>2414</v>
      </c>
      <c r="I390" s="12" t="s">
        <v>2415</v>
      </c>
      <c r="J390" s="12" t="s">
        <v>2416</v>
      </c>
      <c r="K390" s="31">
        <v>4.5472599999999996</v>
      </c>
      <c r="L390" s="32">
        <v>35</v>
      </c>
      <c r="M390" s="12" t="s">
        <v>2417</v>
      </c>
      <c r="N390" s="12">
        <v>462</v>
      </c>
      <c r="O390" s="12" t="s">
        <v>15</v>
      </c>
      <c r="Q390" s="2" t="s">
        <v>3732</v>
      </c>
      <c r="V390" s="2" t="s">
        <v>35</v>
      </c>
      <c r="X390" s="2" t="s">
        <v>3210</v>
      </c>
      <c r="AA390" s="2" t="s">
        <v>3725</v>
      </c>
      <c r="AB390" s="2" t="s">
        <v>3356</v>
      </c>
      <c r="AC390" s="2" t="s">
        <v>3487</v>
      </c>
      <c r="AD390" s="2">
        <v>17</v>
      </c>
      <c r="AG390" s="2" t="s">
        <v>3528</v>
      </c>
      <c r="AH390" s="21" t="s">
        <v>2413</v>
      </c>
      <c r="AI390" s="2" t="str">
        <f>CONCATENATE("s/",AC390,"/",AG390,"_sv_",D390,"_str_",AH390,"_MLST_",AD390," \{",AC390,"\}/")</f>
        <v>s/Excluded/Lin_sv_Icterohaemorrhagiae_str_P2547_MLST_17 \{Excluded\}/</v>
      </c>
    </row>
    <row r="391" spans="1:35" x14ac:dyDescent="0.2">
      <c r="A391" s="8" t="s">
        <v>1819</v>
      </c>
      <c r="B391" s="21" t="s">
        <v>2408</v>
      </c>
      <c r="D391" s="2" t="s">
        <v>2716</v>
      </c>
      <c r="E391" s="5"/>
      <c r="F391" s="2" t="s">
        <v>296</v>
      </c>
      <c r="G391" s="2" t="s">
        <v>346</v>
      </c>
      <c r="H391" s="12" t="s">
        <v>2409</v>
      </c>
      <c r="I391" s="12" t="s">
        <v>2410</v>
      </c>
      <c r="J391" s="12" t="s">
        <v>2411</v>
      </c>
      <c r="K391" s="31">
        <v>4.5470899999999999</v>
      </c>
      <c r="L391" s="32">
        <v>35</v>
      </c>
      <c r="M391" s="12" t="s">
        <v>2412</v>
      </c>
      <c r="N391" s="12">
        <v>471</v>
      </c>
      <c r="O391" s="12" t="s">
        <v>15</v>
      </c>
      <c r="Q391" s="2" t="s">
        <v>3320</v>
      </c>
      <c r="V391" s="2" t="s">
        <v>35</v>
      </c>
      <c r="X391" s="2" t="s">
        <v>829</v>
      </c>
      <c r="AA391" s="12" t="s">
        <v>3713</v>
      </c>
      <c r="AB391" s="2" t="s">
        <v>3356</v>
      </c>
      <c r="AC391" s="2" t="s">
        <v>3487</v>
      </c>
      <c r="AD391" s="2">
        <v>17</v>
      </c>
      <c r="AF391" s="2" t="s">
        <v>3458</v>
      </c>
      <c r="AG391" s="2" t="s">
        <v>3528</v>
      </c>
      <c r="AH391" s="21" t="s">
        <v>2408</v>
      </c>
      <c r="AI391" s="2" t="str">
        <f>CONCATENATE("s/",AC391,"/",AG391,"_sv_",D391,"_str_",AH391,"_MLST_",AD391," \{",AC391,"\}/")</f>
        <v>s/Excluded/Lin_sv_Icterohaemorrhagiae_str_P2554_MLST_17 \{Excluded\}/</v>
      </c>
    </row>
    <row r="392" spans="1:35" x14ac:dyDescent="0.2">
      <c r="A392" s="8" t="s">
        <v>1819</v>
      </c>
      <c r="B392" s="21" t="s">
        <v>1537</v>
      </c>
      <c r="D392" s="2" t="s">
        <v>63</v>
      </c>
      <c r="E392" s="5"/>
      <c r="F392" s="2" t="s">
        <v>626</v>
      </c>
      <c r="G392" s="2" t="s">
        <v>2666</v>
      </c>
      <c r="H392" s="12" t="s">
        <v>1538</v>
      </c>
      <c r="I392" s="12" t="s">
        <v>1539</v>
      </c>
      <c r="J392" s="12" t="s">
        <v>1540</v>
      </c>
      <c r="K392" s="31">
        <v>4.6069100000000001</v>
      </c>
      <c r="L392" s="32">
        <v>35</v>
      </c>
      <c r="M392" s="12" t="s">
        <v>1541</v>
      </c>
      <c r="N392" s="12">
        <v>178</v>
      </c>
      <c r="O392" s="12" t="s">
        <v>15</v>
      </c>
      <c r="R392" s="2" t="s">
        <v>2665</v>
      </c>
      <c r="V392" s="2" t="s">
        <v>35</v>
      </c>
      <c r="X392" s="2" t="s">
        <v>3210</v>
      </c>
      <c r="AB392" s="2" t="s">
        <v>3356</v>
      </c>
      <c r="AC392" s="2" t="s">
        <v>2665</v>
      </c>
      <c r="AD392" s="2">
        <v>37</v>
      </c>
      <c r="AG392" s="2" t="s">
        <v>3528</v>
      </c>
      <c r="AH392" s="21" t="s">
        <v>1537</v>
      </c>
      <c r="AI392" s="2" t="str">
        <f>CONCATENATE("s/",AC392,"/",AG392,"_sv_",D392,"_str_",AH392,"_MLST_",AD392," \{",AC392,"\}/")</f>
        <v>s/SRR712416/Lin_sv_Canicola_str_P2655_MLST_37 \{SRR712416\}/</v>
      </c>
    </row>
    <row r="393" spans="1:35" x14ac:dyDescent="0.2">
      <c r="A393" s="8" t="s">
        <v>1819</v>
      </c>
      <c r="B393" s="21" t="s">
        <v>1270</v>
      </c>
      <c r="D393" s="2" t="s">
        <v>2649</v>
      </c>
      <c r="E393" s="5">
        <v>1989</v>
      </c>
      <c r="F393" s="2" t="s">
        <v>3180</v>
      </c>
      <c r="G393" s="2" t="s">
        <v>618</v>
      </c>
      <c r="H393" s="12" t="s">
        <v>1271</v>
      </c>
      <c r="I393" s="12" t="s">
        <v>1272</v>
      </c>
      <c r="J393" s="12" t="s">
        <v>1273</v>
      </c>
      <c r="K393" s="31">
        <v>4.7215800000000003</v>
      </c>
      <c r="L393" s="32">
        <v>35</v>
      </c>
      <c r="M393" s="12" t="s">
        <v>13</v>
      </c>
      <c r="N393" s="12">
        <v>2</v>
      </c>
      <c r="O393" s="12" t="s">
        <v>79</v>
      </c>
      <c r="P393" s="12" t="s">
        <v>109</v>
      </c>
      <c r="Q393" s="12"/>
      <c r="R393" s="2" t="s">
        <v>109</v>
      </c>
      <c r="S393" s="2" t="s">
        <v>109</v>
      </c>
      <c r="V393" s="2" t="s">
        <v>3484</v>
      </c>
      <c r="W393" s="2">
        <v>26112787</v>
      </c>
      <c r="X393" s="2" t="s">
        <v>3181</v>
      </c>
      <c r="AA393" s="2" t="s">
        <v>3719</v>
      </c>
      <c r="AB393" s="2" t="s">
        <v>3356</v>
      </c>
      <c r="AC393" s="2" t="s">
        <v>3359</v>
      </c>
      <c r="AD393" s="2">
        <v>24</v>
      </c>
      <c r="AE393" s="2" t="s">
        <v>3392</v>
      </c>
      <c r="AF393" s="2" t="s">
        <v>3359</v>
      </c>
      <c r="AG393" s="2" t="s">
        <v>3528</v>
      </c>
      <c r="AH393" s="21" t="s">
        <v>1270</v>
      </c>
      <c r="AI393" s="2" t="str">
        <f>CONCATENATE("s/",AC393,"/",AG393,"_sv_",D393,"_str_",AH393,"_MLST_",AD393," \{",AC393,"\}/")</f>
        <v>s/Lin_01/Lin_sv_Bratislava_str_PigK151_MLST_24 \{Lin_01\}/</v>
      </c>
    </row>
    <row r="394" spans="1:35" x14ac:dyDescent="0.2">
      <c r="A394" s="8" t="s">
        <v>1819</v>
      </c>
      <c r="B394" s="21" t="s">
        <v>1294</v>
      </c>
      <c r="D394" s="2" t="s">
        <v>2540</v>
      </c>
      <c r="E394" s="5">
        <v>2013</v>
      </c>
      <c r="F394" s="2" t="s">
        <v>296</v>
      </c>
      <c r="G394" s="2" t="s">
        <v>2852</v>
      </c>
      <c r="H394" s="12" t="s">
        <v>1295</v>
      </c>
      <c r="I394" s="12" t="s">
        <v>1296</v>
      </c>
      <c r="J394" s="12" t="s">
        <v>1297</v>
      </c>
      <c r="K394" s="31">
        <v>4.5837500000000002</v>
      </c>
      <c r="L394" s="32">
        <v>35</v>
      </c>
      <c r="M394" s="12" t="s">
        <v>13</v>
      </c>
      <c r="N394" s="12">
        <v>2</v>
      </c>
      <c r="O394" s="12" t="s">
        <v>79</v>
      </c>
      <c r="U394" s="2" t="s">
        <v>109</v>
      </c>
      <c r="V394" s="2" t="s">
        <v>642</v>
      </c>
      <c r="X394" s="12"/>
      <c r="AA394" s="2" t="s">
        <v>3719</v>
      </c>
      <c r="AB394" s="2" t="s">
        <v>3356</v>
      </c>
      <c r="AC394" s="2" t="s">
        <v>3382</v>
      </c>
      <c r="AD394" s="2" t="s">
        <v>13</v>
      </c>
      <c r="AE394" s="2" t="s">
        <v>3395</v>
      </c>
      <c r="AF394" s="2" t="s">
        <v>3382</v>
      </c>
      <c r="AG394" s="2" t="s">
        <v>3528</v>
      </c>
      <c r="AH394" s="21" t="s">
        <v>1294</v>
      </c>
      <c r="AI394" s="2" t="str">
        <f>CONCATENATE("s/",AC394,"/",AG394,"_sv_",D394,"_str_",AH394,"_MLST_",AD394," \{",AC394,"\}/")</f>
        <v>s/Lin_11/Lin_sv_Copenhageni_str_Piscina_MLST_- \{Lin_11\}/</v>
      </c>
    </row>
    <row r="395" spans="1:35" x14ac:dyDescent="0.2">
      <c r="A395" s="8" t="s">
        <v>1819</v>
      </c>
      <c r="B395" s="21" t="s">
        <v>360</v>
      </c>
      <c r="D395" s="2" t="s">
        <v>360</v>
      </c>
      <c r="E395" s="5"/>
      <c r="F395" s="2" t="s">
        <v>296</v>
      </c>
      <c r="G395" s="2" t="s">
        <v>284</v>
      </c>
      <c r="H395" s="12" t="s">
        <v>1325</v>
      </c>
      <c r="I395" s="12" t="s">
        <v>1326</v>
      </c>
      <c r="J395" s="12" t="s">
        <v>1327</v>
      </c>
      <c r="K395" s="31">
        <v>4.5810199999999996</v>
      </c>
      <c r="L395" s="32">
        <v>35</v>
      </c>
      <c r="M395" s="12" t="s">
        <v>1328</v>
      </c>
      <c r="N395" s="12">
        <v>43</v>
      </c>
      <c r="O395" s="12" t="s">
        <v>15</v>
      </c>
      <c r="R395" s="2" t="s">
        <v>2745</v>
      </c>
      <c r="S395" s="2" t="s">
        <v>2744</v>
      </c>
      <c r="V395" s="2" t="s">
        <v>35</v>
      </c>
      <c r="X395" s="2" t="s">
        <v>734</v>
      </c>
      <c r="AB395" s="2" t="s">
        <v>3356</v>
      </c>
      <c r="AC395" s="2" t="s">
        <v>2745</v>
      </c>
      <c r="AD395" s="2">
        <v>140</v>
      </c>
      <c r="AG395" s="2" t="s">
        <v>3528</v>
      </c>
      <c r="AH395" s="21" t="s">
        <v>360</v>
      </c>
      <c r="AI395" s="2" t="str">
        <f>CONCATENATE("s/",AC395,"/",AG395,"_sv_",D395,"_str_",AH395,"_MLST_",AD395," \{",AC395,"\}/")</f>
        <v>s/SRR397938/Lin_sv_Pomona_str_Pomona_MLST_140 \{SRR397938\}/</v>
      </c>
    </row>
    <row r="396" spans="1:35" x14ac:dyDescent="0.2">
      <c r="A396" s="8" t="s">
        <v>1819</v>
      </c>
      <c r="B396" s="21" t="s">
        <v>1820</v>
      </c>
      <c r="C396" s="2" t="s">
        <v>2716</v>
      </c>
      <c r="D396" s="14" t="s">
        <v>13</v>
      </c>
      <c r="E396" s="5">
        <v>2013</v>
      </c>
      <c r="F396" s="12" t="s">
        <v>3194</v>
      </c>
      <c r="G396" s="2" t="s">
        <v>2852</v>
      </c>
      <c r="H396" s="12" t="s">
        <v>1821</v>
      </c>
      <c r="I396" s="12" t="s">
        <v>1822</v>
      </c>
      <c r="J396" s="12" t="s">
        <v>1823</v>
      </c>
      <c r="K396" s="31">
        <v>4.4413200000000002</v>
      </c>
      <c r="L396" s="32">
        <v>35.200000000000003</v>
      </c>
      <c r="M396" s="12" t="s">
        <v>1824</v>
      </c>
      <c r="N396" s="12">
        <v>106</v>
      </c>
      <c r="O396" s="12" t="s">
        <v>15</v>
      </c>
      <c r="R396" s="2" t="s">
        <v>109</v>
      </c>
      <c r="U396" s="2" t="s">
        <v>109</v>
      </c>
      <c r="V396" s="2" t="s">
        <v>642</v>
      </c>
      <c r="AA396" s="12" t="s">
        <v>3716</v>
      </c>
      <c r="AB396" s="2" t="s">
        <v>3356</v>
      </c>
      <c r="AC396" s="2" t="s">
        <v>3487</v>
      </c>
      <c r="AD396" s="2" t="s">
        <v>13</v>
      </c>
      <c r="AF396" s="2" t="s">
        <v>3419</v>
      </c>
      <c r="AG396" s="2" t="s">
        <v>3528</v>
      </c>
      <c r="AH396" s="21" t="s">
        <v>1820</v>
      </c>
      <c r="AI396" s="2" t="str">
        <f>CONCATENATE("s/",AC396,"/",AG396,"_sv_",D396,"_str_",AH396,"_MLST_",AD396," \{",AC396,"\}/")</f>
        <v>s/Excluded/Lin_sv_-_str_Prea_MLST_- \{Excluded\}/</v>
      </c>
    </row>
    <row r="397" spans="1:35" x14ac:dyDescent="0.2">
      <c r="A397" s="8" t="s">
        <v>1819</v>
      </c>
      <c r="B397" s="21" t="s">
        <v>2097</v>
      </c>
      <c r="D397" s="2" t="s">
        <v>2540</v>
      </c>
      <c r="E397" s="5"/>
      <c r="F397" s="12" t="s">
        <v>731</v>
      </c>
      <c r="G397" s="2" t="s">
        <v>2639</v>
      </c>
      <c r="H397" s="12" t="s">
        <v>2098</v>
      </c>
      <c r="I397" s="12" t="s">
        <v>2099</v>
      </c>
      <c r="J397" s="12" t="s">
        <v>2100</v>
      </c>
      <c r="K397" s="31">
        <v>4.5499299999999998</v>
      </c>
      <c r="L397" s="32">
        <v>35</v>
      </c>
      <c r="M397" s="12" t="s">
        <v>2101</v>
      </c>
      <c r="N397" s="12">
        <v>285</v>
      </c>
      <c r="O397" s="12" t="s">
        <v>15</v>
      </c>
      <c r="R397" s="2" t="s">
        <v>2638</v>
      </c>
      <c r="V397" s="2" t="s">
        <v>35</v>
      </c>
      <c r="X397" s="2" t="s">
        <v>828</v>
      </c>
      <c r="AB397" s="2" t="s">
        <v>3356</v>
      </c>
      <c r="AC397" s="2" t="s">
        <v>2638</v>
      </c>
      <c r="AD397" s="2">
        <v>17</v>
      </c>
      <c r="AG397" s="2" t="s">
        <v>3528</v>
      </c>
      <c r="AH397" s="21" t="s">
        <v>2097</v>
      </c>
      <c r="AI397" s="2" t="str">
        <f>CONCATENATE("s/",AC397,"/",AG397,"_sv_",D397,"_str_",AH397,"_MLST_",AD397," \{",AC397,"\}/")</f>
        <v>s/SRR171620/Lin_sv_Copenhageni_str_R066_MLST_17 \{SRR171620\}/</v>
      </c>
    </row>
    <row r="398" spans="1:35" x14ac:dyDescent="0.2">
      <c r="A398" s="8" t="s">
        <v>1819</v>
      </c>
      <c r="B398" s="21" t="s">
        <v>2423</v>
      </c>
      <c r="D398" s="2" t="s">
        <v>2540</v>
      </c>
      <c r="E398" s="5"/>
      <c r="F398" s="12" t="s">
        <v>731</v>
      </c>
      <c r="G398" s="2" t="s">
        <v>2639</v>
      </c>
      <c r="H398" s="12" t="s">
        <v>2424</v>
      </c>
      <c r="I398" s="12" t="s">
        <v>2425</v>
      </c>
      <c r="J398" s="12" t="s">
        <v>2426</v>
      </c>
      <c r="K398" s="31">
        <v>4.5573199999999998</v>
      </c>
      <c r="L398" s="32">
        <v>35</v>
      </c>
      <c r="M398" s="12" t="s">
        <v>2427</v>
      </c>
      <c r="N398" s="12">
        <v>228</v>
      </c>
      <c r="O398" s="12" t="s">
        <v>15</v>
      </c>
      <c r="R398" s="2" t="s">
        <v>2740</v>
      </c>
      <c r="V398" s="2" t="s">
        <v>35</v>
      </c>
      <c r="X398" s="2" t="s">
        <v>828</v>
      </c>
      <c r="AB398" s="2" t="s">
        <v>3356</v>
      </c>
      <c r="AC398" s="2" t="s">
        <v>2740</v>
      </c>
      <c r="AD398" s="2">
        <v>17</v>
      </c>
      <c r="AG398" s="2" t="s">
        <v>3528</v>
      </c>
      <c r="AH398" s="21" t="s">
        <v>2423</v>
      </c>
      <c r="AI398" s="2" t="str">
        <f>CONCATENATE("s/",AC398,"/",AG398,"_sv_",D398,"_str_",AH398,"_MLST_",AD398," \{",AC398,"\}/")</f>
        <v>s/SRR353584/Lin_sv_Copenhageni_str_R103_MLST_17 \{SRR353584\}/</v>
      </c>
    </row>
    <row r="399" spans="1:35" x14ac:dyDescent="0.2">
      <c r="A399" s="8" t="s">
        <v>1819</v>
      </c>
      <c r="B399" s="21" t="s">
        <v>1411</v>
      </c>
      <c r="D399" s="2" t="s">
        <v>1196</v>
      </c>
      <c r="E399" s="5"/>
      <c r="F399" s="2" t="s">
        <v>296</v>
      </c>
      <c r="G399" s="2" t="s">
        <v>2739</v>
      </c>
      <c r="H399" s="12" t="s">
        <v>1412</v>
      </c>
      <c r="I399" s="12" t="s">
        <v>1413</v>
      </c>
      <c r="J399" s="12" t="s">
        <v>1414</v>
      </c>
      <c r="K399" s="31">
        <v>4.8683500000000004</v>
      </c>
      <c r="L399" s="32">
        <v>35.200000000000003</v>
      </c>
      <c r="M399" s="12" t="s">
        <v>1415</v>
      </c>
      <c r="N399" s="12">
        <v>99</v>
      </c>
      <c r="O399" s="12" t="s">
        <v>15</v>
      </c>
      <c r="R399" s="2" t="s">
        <v>2780</v>
      </c>
      <c r="S399" s="2" t="s">
        <v>2779</v>
      </c>
      <c r="V399" s="2" t="s">
        <v>35</v>
      </c>
      <c r="X399" s="2" t="s">
        <v>357</v>
      </c>
      <c r="AB399" s="2" t="s">
        <v>3356</v>
      </c>
      <c r="AC399" s="2" t="s">
        <v>2780</v>
      </c>
      <c r="AD399" s="2">
        <v>49</v>
      </c>
      <c r="AG399" s="2" t="s">
        <v>3528</v>
      </c>
      <c r="AH399" s="21" t="s">
        <v>1411</v>
      </c>
      <c r="AI399" s="2" t="str">
        <f>CONCATENATE("s/",AC399,"/",AG399,"_sv_",D399,"_str_",AH399,"_MLST_",AD399," \{",AC399,"\}/")</f>
        <v>s/SRR507756/Lin_sv_Pyrogenes_str_R168_MLST_49 \{SRR507756\}/</v>
      </c>
    </row>
    <row r="400" spans="1:35" x14ac:dyDescent="0.2">
      <c r="A400" s="8" t="s">
        <v>1819</v>
      </c>
      <c r="B400" s="21" t="s">
        <v>1416</v>
      </c>
      <c r="D400" s="2" t="s">
        <v>45</v>
      </c>
      <c r="E400" s="5"/>
      <c r="F400" s="2" t="s">
        <v>296</v>
      </c>
      <c r="G400" s="2" t="s">
        <v>2739</v>
      </c>
      <c r="H400" s="12" t="s">
        <v>1417</v>
      </c>
      <c r="I400" s="12" t="s">
        <v>1418</v>
      </c>
      <c r="J400" s="12" t="s">
        <v>1419</v>
      </c>
      <c r="K400" s="31">
        <v>4.70275</v>
      </c>
      <c r="L400" s="32">
        <v>35.1</v>
      </c>
      <c r="M400" s="12" t="s">
        <v>1420</v>
      </c>
      <c r="N400" s="12">
        <v>70</v>
      </c>
      <c r="O400" s="12" t="s">
        <v>15</v>
      </c>
      <c r="R400" s="2" t="s">
        <v>2778</v>
      </c>
      <c r="S400" s="2" t="s">
        <v>2777</v>
      </c>
      <c r="V400" s="2" t="s">
        <v>35</v>
      </c>
      <c r="X400" s="2" t="s">
        <v>357</v>
      </c>
      <c r="AB400" s="2" t="s">
        <v>3356</v>
      </c>
      <c r="AC400" s="2" t="s">
        <v>2778</v>
      </c>
      <c r="AD400" s="2">
        <v>80</v>
      </c>
      <c r="AG400" s="2" t="s">
        <v>3528</v>
      </c>
      <c r="AH400" s="21" t="s">
        <v>1416</v>
      </c>
      <c r="AI400" s="2" t="str">
        <f>CONCATENATE("s/",AC400,"/",AG400,"_sv_",D400,"_str_",AH400,"_MLST_",AD400," \{",AC400,"\}/")</f>
        <v>s/SRR507755/Lin_sv_Hebdomadis_str_R499_MLST_80 \{SRR507755\}/</v>
      </c>
    </row>
    <row r="401" spans="1:35" x14ac:dyDescent="0.2">
      <c r="A401" s="8" t="s">
        <v>1819</v>
      </c>
      <c r="B401" s="21" t="s">
        <v>1825</v>
      </c>
      <c r="C401" s="2" t="s">
        <v>2716</v>
      </c>
      <c r="D401" s="14" t="s">
        <v>13</v>
      </c>
      <c r="E401" s="5">
        <v>2013</v>
      </c>
      <c r="F401" s="2" t="s">
        <v>619</v>
      </c>
      <c r="G401" s="2" t="s">
        <v>2852</v>
      </c>
      <c r="H401" s="12" t="s">
        <v>1826</v>
      </c>
      <c r="I401" s="12" t="s">
        <v>1827</v>
      </c>
      <c r="J401" s="12" t="s">
        <v>1828</v>
      </c>
      <c r="K401" s="31">
        <v>4.4368600000000002</v>
      </c>
      <c r="L401" s="32">
        <v>35.1</v>
      </c>
      <c r="M401" s="12" t="s">
        <v>1829</v>
      </c>
      <c r="N401" s="12">
        <v>89</v>
      </c>
      <c r="O401" s="12" t="s">
        <v>15</v>
      </c>
      <c r="R401" s="2" t="s">
        <v>109</v>
      </c>
      <c r="V401" s="2" t="s">
        <v>642</v>
      </c>
      <c r="AA401" s="12" t="s">
        <v>3716</v>
      </c>
      <c r="AB401" s="2" t="s">
        <v>3356</v>
      </c>
      <c r="AC401" s="2" t="s">
        <v>3487</v>
      </c>
      <c r="AD401" s="2" t="s">
        <v>13</v>
      </c>
      <c r="AF401" s="2" t="s">
        <v>3420</v>
      </c>
      <c r="AG401" s="2" t="s">
        <v>3528</v>
      </c>
      <c r="AH401" s="21" t="s">
        <v>1825</v>
      </c>
      <c r="AI401" s="2" t="str">
        <f>CONCATENATE("s/",AC401,"/",AG401,"_sv_",D401,"_str_",AH401,"_MLST_",AD401," \{",AC401,"\}/")</f>
        <v>s/Excluded/Lin_sv_-_str_RCA_MLST_- \{Excluded\}/</v>
      </c>
    </row>
    <row r="402" spans="1:35" x14ac:dyDescent="0.2">
      <c r="A402" s="8" t="s">
        <v>1819</v>
      </c>
      <c r="B402" s="21" t="s">
        <v>1634</v>
      </c>
      <c r="D402" s="2" t="s">
        <v>2716</v>
      </c>
      <c r="E402" s="5"/>
      <c r="F402" s="2" t="s">
        <v>296</v>
      </c>
      <c r="G402" s="2" t="s">
        <v>2616</v>
      </c>
      <c r="H402" s="12" t="s">
        <v>1635</v>
      </c>
      <c r="I402" s="12" t="s">
        <v>1636</v>
      </c>
      <c r="J402" s="12" t="s">
        <v>1637</v>
      </c>
      <c r="K402" s="31">
        <v>4.6000199999999998</v>
      </c>
      <c r="L402" s="32">
        <v>35</v>
      </c>
      <c r="M402" s="12" t="s">
        <v>1638</v>
      </c>
      <c r="N402" s="12">
        <v>143</v>
      </c>
      <c r="O402" s="12" t="s">
        <v>15</v>
      </c>
      <c r="R402" s="2" t="s">
        <v>2844</v>
      </c>
      <c r="V402" s="2" t="s">
        <v>35</v>
      </c>
      <c r="X402" s="2" t="s">
        <v>828</v>
      </c>
      <c r="Y402" s="2" t="s">
        <v>3501</v>
      </c>
      <c r="Z402" s="2" t="s">
        <v>3192</v>
      </c>
      <c r="AB402" s="2" t="s">
        <v>3356</v>
      </c>
      <c r="AC402" s="2" t="s">
        <v>2844</v>
      </c>
      <c r="AD402" s="2">
        <v>17</v>
      </c>
      <c r="AG402" s="2" t="s">
        <v>3528</v>
      </c>
      <c r="AH402" s="21" t="s">
        <v>1634</v>
      </c>
      <c r="AI402" s="2" t="str">
        <f>CONCATENATE("s/",AC402,"/",AG402,"_sv_",D402,"_str_",AH402,"_MLST_",AD402," \{",AC402,"\}/")</f>
        <v>s/SRR715768/Lin_sv_Icterohaemorrhagiae_str_RGA_MLST_17 \{SRR715768\}/</v>
      </c>
    </row>
    <row r="403" spans="1:35" x14ac:dyDescent="0.2">
      <c r="A403" s="8" t="s">
        <v>1819</v>
      </c>
      <c r="B403" s="21" t="s">
        <v>1302</v>
      </c>
      <c r="D403" s="2" t="s">
        <v>63</v>
      </c>
      <c r="E403" s="5">
        <v>2016</v>
      </c>
      <c r="F403" s="2" t="s">
        <v>731</v>
      </c>
      <c r="G403" s="2" t="s">
        <v>3188</v>
      </c>
      <c r="H403" s="12" t="s">
        <v>1303</v>
      </c>
      <c r="I403" s="12" t="s">
        <v>1304</v>
      </c>
      <c r="J403" s="12" t="s">
        <v>1305</v>
      </c>
      <c r="K403" s="31">
        <v>4.5601599999999998</v>
      </c>
      <c r="L403" s="32">
        <v>35</v>
      </c>
      <c r="M403" s="12" t="s">
        <v>13</v>
      </c>
      <c r="N403" s="12">
        <v>2</v>
      </c>
      <c r="O403" s="12" t="s">
        <v>79</v>
      </c>
      <c r="U403" s="2" t="s">
        <v>109</v>
      </c>
      <c r="V403" s="2" t="s">
        <v>642</v>
      </c>
      <c r="X403" s="12"/>
      <c r="AA403" s="2" t="s">
        <v>3719</v>
      </c>
      <c r="AB403" s="2" t="s">
        <v>3356</v>
      </c>
      <c r="AC403" s="2" t="s">
        <v>3385</v>
      </c>
      <c r="AD403" s="2" t="s">
        <v>13</v>
      </c>
      <c r="AE403" s="2" t="s">
        <v>3395</v>
      </c>
      <c r="AF403" s="2" t="s">
        <v>3385</v>
      </c>
      <c r="AG403" s="2" t="s">
        <v>3528</v>
      </c>
      <c r="AH403" s="21" t="s">
        <v>1302</v>
      </c>
      <c r="AI403" s="2" t="str">
        <f>CONCATENATE("s/",AC403,"/",AG403,"_sv_",D403,"_str_",AH403,"_MLST_",AD403," \{",AC403,"\}/")</f>
        <v>s/Lin_12/Lin_sv_Canicola_str_RUFN_MLST_- \{Lin_12\}/</v>
      </c>
    </row>
    <row r="404" spans="1:35" x14ac:dyDescent="0.2">
      <c r="A404" s="8" t="s">
        <v>1819</v>
      </c>
      <c r="B404" s="22" t="s">
        <v>2997</v>
      </c>
      <c r="C404" s="2" t="s">
        <v>41</v>
      </c>
      <c r="D404" s="2" t="s">
        <v>41</v>
      </c>
      <c r="E404" s="5">
        <v>2003</v>
      </c>
      <c r="F404" s="2" t="s">
        <v>296</v>
      </c>
      <c r="G404" s="2" t="s">
        <v>3236</v>
      </c>
      <c r="H404" s="2" t="s">
        <v>2996</v>
      </c>
      <c r="I404" s="2" t="s">
        <v>2856</v>
      </c>
      <c r="K404" s="17"/>
      <c r="L404" s="33"/>
      <c r="O404" s="12" t="s">
        <v>3353</v>
      </c>
      <c r="R404" s="2" t="s">
        <v>2995</v>
      </c>
      <c r="V404" s="2" t="s">
        <v>3482</v>
      </c>
      <c r="X404" s="2" t="s">
        <v>3232</v>
      </c>
      <c r="AB404" s="2" t="s">
        <v>3356</v>
      </c>
      <c r="AC404" s="2" t="s">
        <v>2995</v>
      </c>
      <c r="AD404" s="2">
        <v>34</v>
      </c>
      <c r="AG404" s="2" t="s">
        <v>3528</v>
      </c>
      <c r="AH404" s="22" t="s">
        <v>2997</v>
      </c>
      <c r="AI404" s="2" t="str">
        <f>CONCATENATE("s/",AC404,"/",AG404,"_sv_",D404,"_str_",AH404,"_MLST_",AD404," \{",AC404,"\}/")</f>
        <v>s/ERR017137/Lin_sv_Autumnalis_str_RY021_MLST_34 \{ERR017137\}/</v>
      </c>
    </row>
    <row r="405" spans="1:35" x14ac:dyDescent="0.2">
      <c r="A405" s="3" t="s">
        <v>1819</v>
      </c>
      <c r="B405" s="21" t="s">
        <v>3143</v>
      </c>
      <c r="D405" s="2" t="s">
        <v>2540</v>
      </c>
      <c r="E405" s="5">
        <v>1990</v>
      </c>
      <c r="F405" s="2" t="s">
        <v>296</v>
      </c>
      <c r="G405" s="2" t="s">
        <v>2552</v>
      </c>
      <c r="H405" s="2" t="s">
        <v>3144</v>
      </c>
      <c r="I405" s="2" t="s">
        <v>3139</v>
      </c>
      <c r="K405" s="17"/>
      <c r="L405" s="33"/>
      <c r="O405" s="12" t="s">
        <v>3353</v>
      </c>
      <c r="R405" s="2" t="s">
        <v>3284</v>
      </c>
      <c r="V405" s="2" t="s">
        <v>3483</v>
      </c>
      <c r="X405" s="2" t="s">
        <v>122</v>
      </c>
      <c r="AA405" s="2" t="s">
        <v>3721</v>
      </c>
      <c r="AB405" s="2" t="s">
        <v>3356</v>
      </c>
      <c r="AC405" s="2" t="s">
        <v>3487</v>
      </c>
      <c r="AD405" s="12" t="s">
        <v>13</v>
      </c>
      <c r="AG405" s="2" t="s">
        <v>3528</v>
      </c>
      <c r="AH405" s="21" t="s">
        <v>3760</v>
      </c>
      <c r="AI405" s="2" t="str">
        <f>CONCATENATE("s/",AC405,"/",AG405,"_sv_",D405,"_str_",AH405,"_MLST_",AD405," \{",AC405,"\}/")</f>
        <v>s/Excluded/Lin_sv_Copenhageni_str_Shibaura-9_MLST_- \{Excluded\}/</v>
      </c>
    </row>
    <row r="406" spans="1:35" x14ac:dyDescent="0.2">
      <c r="A406" s="3" t="s">
        <v>1819</v>
      </c>
      <c r="B406" s="21" t="s">
        <v>3165</v>
      </c>
      <c r="D406" s="14" t="s">
        <v>13</v>
      </c>
      <c r="E406" s="5">
        <v>1992</v>
      </c>
      <c r="G406" s="2" t="s">
        <v>632</v>
      </c>
      <c r="H406" s="2" t="s">
        <v>3167</v>
      </c>
      <c r="I406" s="2" t="s">
        <v>3139</v>
      </c>
      <c r="K406" s="17"/>
      <c r="L406" s="33"/>
      <c r="O406" s="12" t="s">
        <v>3353</v>
      </c>
      <c r="R406" s="2" t="s">
        <v>3166</v>
      </c>
      <c r="V406" s="2" t="s">
        <v>3483</v>
      </c>
      <c r="X406" s="2" t="s">
        <v>829</v>
      </c>
      <c r="AA406" s="2" t="s">
        <v>3721</v>
      </c>
      <c r="AB406" s="2" t="s">
        <v>3356</v>
      </c>
      <c r="AC406" s="2" t="s">
        <v>3487</v>
      </c>
      <c r="AD406" s="12" t="s">
        <v>13</v>
      </c>
      <c r="AG406" s="2" t="s">
        <v>3528</v>
      </c>
      <c r="AH406" s="21" t="s">
        <v>3165</v>
      </c>
      <c r="AI406" s="2" t="str">
        <f>CONCATENATE("s/",AC406,"/",AG406,"_sv_",D406,"_str_",AH406,"_MLST_",AD406," \{",AC406,"\}/")</f>
        <v>s/Excluded/Lin_sv_-_str_SP2_91_MLST_- \{Excluded\}/</v>
      </c>
    </row>
    <row r="407" spans="1:35" x14ac:dyDescent="0.2">
      <c r="A407" s="3" t="s">
        <v>1819</v>
      </c>
      <c r="B407" s="21" t="s">
        <v>3165</v>
      </c>
      <c r="D407" s="14" t="s">
        <v>13</v>
      </c>
      <c r="E407" s="5">
        <v>1992</v>
      </c>
      <c r="G407" s="2" t="s">
        <v>632</v>
      </c>
      <c r="H407" s="2" t="s">
        <v>3167</v>
      </c>
      <c r="I407" s="2" t="s">
        <v>3139</v>
      </c>
      <c r="K407" s="17"/>
      <c r="L407" s="33"/>
      <c r="O407" s="12" t="s">
        <v>3353</v>
      </c>
      <c r="R407" s="2" t="s">
        <v>3168</v>
      </c>
      <c r="V407" s="2" t="s">
        <v>3483</v>
      </c>
      <c r="X407" s="2" t="s">
        <v>829</v>
      </c>
      <c r="AA407" s="2" t="s">
        <v>3721</v>
      </c>
      <c r="AB407" s="2" t="s">
        <v>3356</v>
      </c>
      <c r="AC407" s="2" t="s">
        <v>3487</v>
      </c>
      <c r="AD407" s="12" t="s">
        <v>13</v>
      </c>
      <c r="AG407" s="2" t="s">
        <v>3528</v>
      </c>
      <c r="AH407" s="21" t="s">
        <v>3165</v>
      </c>
      <c r="AI407" s="2" t="str">
        <f>CONCATENATE("s/",AC407,"/",AG407,"_sv_",D407,"_str_",AH407,"_MLST_",AD407," \{",AC407,"\}/")</f>
        <v>s/Excluded/Lin_sv_-_str_SP2_91_MLST_- \{Excluded\}/</v>
      </c>
    </row>
    <row r="408" spans="1:35" x14ac:dyDescent="0.2">
      <c r="A408" s="3" t="s">
        <v>1819</v>
      </c>
      <c r="B408" s="21" t="s">
        <v>3152</v>
      </c>
      <c r="D408" s="14" t="s">
        <v>13</v>
      </c>
      <c r="E408" s="5">
        <v>1992</v>
      </c>
      <c r="G408" s="2" t="s">
        <v>632</v>
      </c>
      <c r="H408" s="2" t="s">
        <v>3151</v>
      </c>
      <c r="I408" s="2" t="s">
        <v>3139</v>
      </c>
      <c r="K408" s="17"/>
      <c r="L408" s="33"/>
      <c r="O408" s="12" t="s">
        <v>3353</v>
      </c>
      <c r="R408" s="2" t="s">
        <v>3286</v>
      </c>
      <c r="V408" s="2" t="s">
        <v>3483</v>
      </c>
      <c r="X408" s="2" t="s">
        <v>829</v>
      </c>
      <c r="AA408" s="2" t="s">
        <v>3721</v>
      </c>
      <c r="AB408" s="2" t="s">
        <v>3356</v>
      </c>
      <c r="AC408" s="2" t="s">
        <v>3487</v>
      </c>
      <c r="AD408" s="2">
        <v>17</v>
      </c>
      <c r="AG408" s="2" t="s">
        <v>3528</v>
      </c>
      <c r="AH408" s="21" t="s">
        <v>3654</v>
      </c>
      <c r="AI408" s="2" t="str">
        <f>CONCATENATE("s/",AC408,"/",AG408,"_sv_",D408,"_str_",AH408,"_MLST_",AD408," \{",AC408,"\}/")</f>
        <v>s/Excluded/Lin_sv_-_str_SP58-91_MLST_17 \{Excluded\}/</v>
      </c>
    </row>
    <row r="409" spans="1:35" x14ac:dyDescent="0.2">
      <c r="A409" s="8" t="s">
        <v>1819</v>
      </c>
      <c r="B409" s="21" t="s">
        <v>1814</v>
      </c>
      <c r="D409" s="2" t="s">
        <v>2358</v>
      </c>
      <c r="E409" s="5">
        <v>2008</v>
      </c>
      <c r="F409" s="2" t="s">
        <v>296</v>
      </c>
      <c r="G409" s="2" t="s">
        <v>2739</v>
      </c>
      <c r="H409" s="12" t="s">
        <v>1815</v>
      </c>
      <c r="I409" s="12" t="s">
        <v>1816</v>
      </c>
      <c r="J409" s="12" t="s">
        <v>1817</v>
      </c>
      <c r="K409" s="31">
        <v>4.8915800000000003</v>
      </c>
      <c r="L409" s="32">
        <v>35.1</v>
      </c>
      <c r="M409" s="12" t="s">
        <v>1818</v>
      </c>
      <c r="N409" s="12">
        <v>415</v>
      </c>
      <c r="O409" s="12" t="s">
        <v>15</v>
      </c>
      <c r="R409" s="2" t="s">
        <v>109</v>
      </c>
      <c r="V409" s="2" t="s">
        <v>350</v>
      </c>
      <c r="X409" s="2" t="s">
        <v>829</v>
      </c>
      <c r="AA409" s="12" t="s">
        <v>3715</v>
      </c>
      <c r="AB409" s="2" t="s">
        <v>3356</v>
      </c>
      <c r="AC409" s="2" t="s">
        <v>3418</v>
      </c>
      <c r="AD409" s="2" t="s">
        <v>13</v>
      </c>
      <c r="AE409" s="2" t="s">
        <v>3389</v>
      </c>
      <c r="AF409" s="2" t="s">
        <v>3418</v>
      </c>
      <c r="AG409" s="2" t="s">
        <v>3528</v>
      </c>
      <c r="AH409" s="21" t="s">
        <v>1814</v>
      </c>
      <c r="AI409" s="2" t="str">
        <f>CONCATENATE("s/",AC409,"/",AG409,"_sv_",D409,"_str_",AH409,"_MLST_",AD409," \{",AC409,"\}/")</f>
        <v>s/Lin_97/Lin_sv_Lai_str_SR61_MLST_- \{Lin_97\}/</v>
      </c>
    </row>
    <row r="410" spans="1:35" x14ac:dyDescent="0.2">
      <c r="A410" s="8" t="s">
        <v>1819</v>
      </c>
      <c r="B410" s="21" t="s">
        <v>1564</v>
      </c>
      <c r="D410" s="2" t="s">
        <v>1196</v>
      </c>
      <c r="E410" s="5"/>
      <c r="F410" s="2" t="s">
        <v>1022</v>
      </c>
      <c r="G410" s="2" t="s">
        <v>627</v>
      </c>
      <c r="H410" s="12" t="s">
        <v>1565</v>
      </c>
      <c r="I410" s="12" t="s">
        <v>1566</v>
      </c>
      <c r="J410" s="12" t="s">
        <v>1567</v>
      </c>
      <c r="K410" s="31">
        <v>4.83012</v>
      </c>
      <c r="L410" s="32">
        <v>35</v>
      </c>
      <c r="M410" s="12" t="s">
        <v>1568</v>
      </c>
      <c r="N410" s="12">
        <v>242</v>
      </c>
      <c r="O410" s="12" t="s">
        <v>15</v>
      </c>
      <c r="R410" s="2" t="s">
        <v>2832</v>
      </c>
      <c r="V410" s="2" t="s">
        <v>35</v>
      </c>
      <c r="X410" s="2" t="s">
        <v>3210</v>
      </c>
      <c r="AB410" s="2" t="s">
        <v>3356</v>
      </c>
      <c r="AC410" s="2" t="s">
        <v>2832</v>
      </c>
      <c r="AD410" s="2" t="s">
        <v>13</v>
      </c>
      <c r="AG410" s="2" t="s">
        <v>3528</v>
      </c>
      <c r="AH410" s="21" t="s">
        <v>3671</v>
      </c>
      <c r="AI410" s="2" t="str">
        <f>CONCATENATE("s/",AC410,"/",AG410,"_sv_",D410,"_str_",AH410,"_MLST_",AD410," \{",AC410,"\}/")</f>
        <v>s/SRR712417/Lin_sv_Pyrogenes_str_SriLanka-14_MLST_- \{SRR712417\}/</v>
      </c>
    </row>
    <row r="411" spans="1:35" x14ac:dyDescent="0.2">
      <c r="A411" s="8" t="s">
        <v>1819</v>
      </c>
      <c r="B411" s="21" t="s">
        <v>1547</v>
      </c>
      <c r="D411" s="2" t="s">
        <v>1196</v>
      </c>
      <c r="E411" s="5"/>
      <c r="F411" s="2" t="s">
        <v>3506</v>
      </c>
      <c r="G411" s="2" t="s">
        <v>2843</v>
      </c>
      <c r="H411" s="12" t="s">
        <v>1548</v>
      </c>
      <c r="I411" s="12" t="s">
        <v>1549</v>
      </c>
      <c r="J411" s="12" t="s">
        <v>1550</v>
      </c>
      <c r="K411" s="31">
        <v>5.0324900000000001</v>
      </c>
      <c r="L411" s="32">
        <v>35.200000000000003</v>
      </c>
      <c r="M411" s="12" t="s">
        <v>1551</v>
      </c>
      <c r="N411" s="12">
        <v>208</v>
      </c>
      <c r="O411" s="12" t="s">
        <v>15</v>
      </c>
      <c r="R411" s="2" t="s">
        <v>2842</v>
      </c>
      <c r="V411" s="2" t="s">
        <v>35</v>
      </c>
      <c r="X411" s="2" t="s">
        <v>829</v>
      </c>
      <c r="AB411" s="2" t="s">
        <v>3356</v>
      </c>
      <c r="AC411" s="2" t="s">
        <v>2842</v>
      </c>
      <c r="AD411" s="2">
        <v>75</v>
      </c>
      <c r="AG411" s="2" t="s">
        <v>3528</v>
      </c>
      <c r="AH411" s="21" t="s">
        <v>3666</v>
      </c>
      <c r="AI411" s="2" t="str">
        <f>CONCATENATE("s/",AC411,"/",AG411,"_sv_",D411,"_str_",AH411,"_MLST_",AD411," \{",AC411,"\}/")</f>
        <v>s/SRR715099/Lin_sv_Pyrogenes_str_SriLanka-30_MLST_75 \{SRR715099\}/</v>
      </c>
    </row>
    <row r="412" spans="1:35" x14ac:dyDescent="0.2">
      <c r="A412" s="8" t="s">
        <v>1819</v>
      </c>
      <c r="B412" s="21" t="s">
        <v>1579</v>
      </c>
      <c r="D412" s="2" t="s">
        <v>1196</v>
      </c>
      <c r="E412" s="5"/>
      <c r="F412" s="2" t="s">
        <v>3506</v>
      </c>
      <c r="G412" s="2" t="s">
        <v>2840</v>
      </c>
      <c r="H412" s="12" t="s">
        <v>1580</v>
      </c>
      <c r="I412" s="12" t="s">
        <v>1581</v>
      </c>
      <c r="J412" s="12" t="s">
        <v>1582</v>
      </c>
      <c r="K412" s="31">
        <v>4.8528099999999998</v>
      </c>
      <c r="L412" s="32">
        <v>35.1</v>
      </c>
      <c r="M412" s="12" t="s">
        <v>1583</v>
      </c>
      <c r="N412" s="12">
        <v>215</v>
      </c>
      <c r="O412" s="12" t="s">
        <v>15</v>
      </c>
      <c r="R412" s="2" t="s">
        <v>2849</v>
      </c>
      <c r="V412" s="2" t="s">
        <v>35</v>
      </c>
      <c r="X412" s="2" t="s">
        <v>829</v>
      </c>
      <c r="AB412" s="2" t="s">
        <v>3356</v>
      </c>
      <c r="AC412" s="2" t="s">
        <v>2849</v>
      </c>
      <c r="AD412" s="2">
        <v>49</v>
      </c>
      <c r="AG412" s="2" t="s">
        <v>3528</v>
      </c>
      <c r="AH412" s="21" t="s">
        <v>3667</v>
      </c>
      <c r="AI412" s="2" t="str">
        <f>CONCATENATE("s/",AC412,"/",AG412,"_sv_",D412,"_str_",AH412,"_MLST_",AD412," \{",AC412,"\}/")</f>
        <v>s/SRR717751/Lin_sv_Pyrogenes_str_SriLanka-39_MLST_49 \{SRR717751\}/</v>
      </c>
    </row>
    <row r="413" spans="1:35" x14ac:dyDescent="0.2">
      <c r="A413" s="8" t="s">
        <v>1819</v>
      </c>
      <c r="B413" s="21" t="s">
        <v>1584</v>
      </c>
      <c r="D413" s="2" t="s">
        <v>1196</v>
      </c>
      <c r="E413" s="5"/>
      <c r="F413" s="2" t="s">
        <v>3512</v>
      </c>
      <c r="G413" s="2" t="s">
        <v>2840</v>
      </c>
      <c r="H413" s="12" t="s">
        <v>1585</v>
      </c>
      <c r="I413" s="12" t="s">
        <v>1586</v>
      </c>
      <c r="J413" s="12" t="s">
        <v>1587</v>
      </c>
      <c r="K413" s="31">
        <v>4.8098400000000003</v>
      </c>
      <c r="L413" s="32">
        <v>35.1</v>
      </c>
      <c r="M413" s="12" t="s">
        <v>1588</v>
      </c>
      <c r="N413" s="12">
        <v>197</v>
      </c>
      <c r="O413" s="12" t="s">
        <v>15</v>
      </c>
      <c r="R413" s="2" t="s">
        <v>2839</v>
      </c>
      <c r="V413" s="2" t="s">
        <v>35</v>
      </c>
      <c r="X413" s="2" t="s">
        <v>829</v>
      </c>
      <c r="AB413" s="2" t="s">
        <v>3356</v>
      </c>
      <c r="AC413" s="2" t="s">
        <v>2839</v>
      </c>
      <c r="AD413" s="2">
        <v>76</v>
      </c>
      <c r="AG413" s="2" t="s">
        <v>3528</v>
      </c>
      <c r="AH413" s="21" t="s">
        <v>3670</v>
      </c>
      <c r="AI413" s="2" t="str">
        <f>CONCATENATE("s/",AC413,"/",AG413,"_sv_",D413,"_str_",AH413,"_MLST_",AD413," \{",AC413,"\}/")</f>
        <v>s/SRR715097/Lin_sv_Pyrogenes_str_SriLanka-46_MLST_76 \{SRR715097\}/</v>
      </c>
    </row>
    <row r="414" spans="1:35" x14ac:dyDescent="0.2">
      <c r="A414" s="8" t="s">
        <v>1819</v>
      </c>
      <c r="B414" s="21" t="s">
        <v>2388</v>
      </c>
      <c r="D414" s="2" t="s">
        <v>1196</v>
      </c>
      <c r="E414" s="5"/>
      <c r="F414" s="2" t="s">
        <v>296</v>
      </c>
      <c r="G414" s="2" t="s">
        <v>2739</v>
      </c>
      <c r="H414" s="12" t="s">
        <v>2389</v>
      </c>
      <c r="I414" s="12" t="s">
        <v>2390</v>
      </c>
      <c r="J414" s="12" t="s">
        <v>2391</v>
      </c>
      <c r="K414" s="31">
        <v>4.8371300000000002</v>
      </c>
      <c r="L414" s="32">
        <v>35</v>
      </c>
      <c r="M414" s="12" t="s">
        <v>2392</v>
      </c>
      <c r="N414" s="12">
        <v>667</v>
      </c>
      <c r="O414" s="12" t="s">
        <v>15</v>
      </c>
      <c r="Q414" s="2" t="s">
        <v>3321</v>
      </c>
      <c r="R414" s="12"/>
      <c r="V414" s="2" t="s">
        <v>35</v>
      </c>
      <c r="X414" s="2" t="s">
        <v>3210</v>
      </c>
      <c r="AA414" s="12" t="s">
        <v>3713</v>
      </c>
      <c r="AB414" s="2" t="s">
        <v>3356</v>
      </c>
      <c r="AC414" s="2" t="s">
        <v>3487</v>
      </c>
      <c r="AD414" s="2">
        <v>75</v>
      </c>
      <c r="AF414" s="2" t="s">
        <v>3455</v>
      </c>
      <c r="AG414" s="2" t="s">
        <v>3528</v>
      </c>
      <c r="AH414" s="21" t="s">
        <v>3669</v>
      </c>
      <c r="AI414" s="2" t="str">
        <f>CONCATENATE("s/",AC414,"/",AG414,"_sv_",D414,"_str_",AH414,"_MLST_",AD414," \{",AC414,"\}/")</f>
        <v>s/Excluded/Lin_sv_Pyrogenes_str_SriLanka-1_MLST_75 \{Excluded\}/</v>
      </c>
    </row>
    <row r="415" spans="1:35" x14ac:dyDescent="0.2">
      <c r="A415" s="8" t="s">
        <v>1819</v>
      </c>
      <c r="B415" s="21" t="s">
        <v>2393</v>
      </c>
      <c r="D415" s="2" t="s">
        <v>1196</v>
      </c>
      <c r="E415" s="5"/>
      <c r="F415" s="2" t="s">
        <v>296</v>
      </c>
      <c r="G415" s="2" t="s">
        <v>2739</v>
      </c>
      <c r="H415" s="12" t="s">
        <v>2394</v>
      </c>
      <c r="I415" s="12" t="s">
        <v>2395</v>
      </c>
      <c r="J415" s="12" t="s">
        <v>2396</v>
      </c>
      <c r="K415" s="31">
        <v>4.9021600000000003</v>
      </c>
      <c r="L415" s="32">
        <v>35.1</v>
      </c>
      <c r="M415" s="12" t="s">
        <v>2397</v>
      </c>
      <c r="N415" s="12">
        <v>964</v>
      </c>
      <c r="O415" s="12" t="s">
        <v>15</v>
      </c>
      <c r="Q415" s="2" t="s">
        <v>3322</v>
      </c>
      <c r="V415" s="2" t="s">
        <v>35</v>
      </c>
      <c r="X415" s="2" t="s">
        <v>3210</v>
      </c>
      <c r="AA415" s="12" t="s">
        <v>3713</v>
      </c>
      <c r="AB415" s="2" t="s">
        <v>3356</v>
      </c>
      <c r="AC415" s="2" t="s">
        <v>3487</v>
      </c>
      <c r="AD415" s="2">
        <v>74</v>
      </c>
      <c r="AF415" s="2" t="s">
        <v>3456</v>
      </c>
      <c r="AG415" s="2" t="s">
        <v>3528</v>
      </c>
      <c r="AH415" s="21" t="s">
        <v>3668</v>
      </c>
      <c r="AI415" s="2" t="str">
        <f>CONCATENATE("s/",AC415,"/",AG415,"_sv_",D415,"_str_",AH415,"_MLST_",AD415," \{",AC415,"\}/")</f>
        <v>s/Excluded/Lin_sv_Pyrogenes_str_SriLanka-2_MLST_74 \{Excluded\}/</v>
      </c>
    </row>
    <row r="416" spans="1:35" x14ac:dyDescent="0.2">
      <c r="A416" s="8" t="s">
        <v>1819</v>
      </c>
      <c r="B416" s="21" t="s">
        <v>2046</v>
      </c>
      <c r="D416" s="2" t="s">
        <v>650</v>
      </c>
      <c r="E416" s="5">
        <v>2013</v>
      </c>
      <c r="F416" s="2" t="s">
        <v>3180</v>
      </c>
      <c r="G416" s="2" t="s">
        <v>638</v>
      </c>
      <c r="H416" s="12" t="s">
        <v>2047</v>
      </c>
      <c r="I416" s="12" t="s">
        <v>2039</v>
      </c>
      <c r="J416" s="12" t="s">
        <v>2048</v>
      </c>
      <c r="K416" s="31">
        <v>4.9071300000000004</v>
      </c>
      <c r="L416" s="32">
        <v>35.1</v>
      </c>
      <c r="M416" s="12" t="s">
        <v>2049</v>
      </c>
      <c r="N416" s="12">
        <v>134</v>
      </c>
      <c r="O416" s="12" t="s">
        <v>15</v>
      </c>
      <c r="R416" s="12" t="s">
        <v>3156</v>
      </c>
      <c r="V416" s="2" t="s">
        <v>352</v>
      </c>
      <c r="X416" s="2" t="s">
        <v>637</v>
      </c>
      <c r="AA416" s="12" t="s">
        <v>3713</v>
      </c>
      <c r="AB416" s="2" t="s">
        <v>3356</v>
      </c>
      <c r="AC416" s="2" t="s">
        <v>3487</v>
      </c>
      <c r="AD416" s="2">
        <v>51</v>
      </c>
      <c r="AF416" s="2" t="s">
        <v>3478</v>
      </c>
      <c r="AG416" s="2" t="s">
        <v>3528</v>
      </c>
      <c r="AH416" s="21" t="s">
        <v>2046</v>
      </c>
      <c r="AI416" s="2" t="str">
        <f>CONCATENATE("s/",AC416,"/",AG416,"_sv_",D416,"_str_",AH416,"_MLST_",AD416," \{",AC416,"\}/")</f>
        <v>s/Excluded/Lin_sv_Australis_str_SU5_MLST_51 \{Excluded\}/</v>
      </c>
    </row>
    <row r="417" spans="1:35" x14ac:dyDescent="0.2">
      <c r="A417" s="8" t="s">
        <v>1819</v>
      </c>
      <c r="B417" s="21" t="s">
        <v>2373</v>
      </c>
      <c r="D417" s="2" t="s">
        <v>826</v>
      </c>
      <c r="E417" s="5"/>
      <c r="F417" s="2" t="s">
        <v>296</v>
      </c>
      <c r="G417" s="2" t="s">
        <v>3699</v>
      </c>
      <c r="H417" s="12" t="s">
        <v>2374</v>
      </c>
      <c r="I417" s="12" t="s">
        <v>2375</v>
      </c>
      <c r="J417" s="12" t="s">
        <v>2376</v>
      </c>
      <c r="K417" s="31">
        <v>4.7218799999999996</v>
      </c>
      <c r="L417" s="32">
        <v>35</v>
      </c>
      <c r="M417" s="12" t="s">
        <v>2377</v>
      </c>
      <c r="N417" s="12">
        <v>318</v>
      </c>
      <c r="O417" s="12" t="s">
        <v>15</v>
      </c>
      <c r="R417" s="2" t="s">
        <v>2646</v>
      </c>
      <c r="V417" s="2" t="s">
        <v>35</v>
      </c>
      <c r="X417" s="2" t="s">
        <v>3210</v>
      </c>
      <c r="AB417" s="2" t="s">
        <v>3356</v>
      </c>
      <c r="AC417" s="2" t="s">
        <v>2646</v>
      </c>
      <c r="AD417" s="2">
        <v>50</v>
      </c>
      <c r="AG417" s="2" t="s">
        <v>3528</v>
      </c>
      <c r="AH417" s="21" t="s">
        <v>2373</v>
      </c>
      <c r="AI417" s="2" t="str">
        <f>CONCATENATE("s/",AC417,"/",AG417,"_sv_",D417,"_str_",AH417,"_MLST_",AD417," \{",AC417,"\}/")</f>
        <v>s/SRR353566/Lin_sv_Bataviae_str_Swart_MLST_50 \{SRR353566\}/</v>
      </c>
    </row>
    <row r="418" spans="1:35" x14ac:dyDescent="0.2">
      <c r="A418" s="8" t="s">
        <v>1819</v>
      </c>
      <c r="B418" s="21" t="s">
        <v>1084</v>
      </c>
      <c r="D418" s="2" t="s">
        <v>1084</v>
      </c>
      <c r="E418" s="5"/>
      <c r="F418" s="2" t="s">
        <v>296</v>
      </c>
      <c r="G418" s="2" t="s">
        <v>284</v>
      </c>
      <c r="H418" s="12" t="s">
        <v>1589</v>
      </c>
      <c r="I418" s="12" t="s">
        <v>1590</v>
      </c>
      <c r="J418" s="12" t="s">
        <v>1591</v>
      </c>
      <c r="K418" s="31">
        <v>4.8797899999999998</v>
      </c>
      <c r="L418" s="32">
        <v>35.200000000000003</v>
      </c>
      <c r="M418" s="12" t="s">
        <v>1592</v>
      </c>
      <c r="N418" s="12">
        <v>250</v>
      </c>
      <c r="O418" s="12" t="s">
        <v>15</v>
      </c>
      <c r="R418" s="2" t="s">
        <v>2830</v>
      </c>
      <c r="V418" s="2" t="s">
        <v>35</v>
      </c>
      <c r="X418" s="2" t="s">
        <v>734</v>
      </c>
      <c r="Z418" s="2" t="s">
        <v>3192</v>
      </c>
      <c r="AB418" s="2" t="s">
        <v>3356</v>
      </c>
      <c r="AC418" s="2" t="s">
        <v>2830</v>
      </c>
      <c r="AD418" s="2">
        <v>73</v>
      </c>
      <c r="AG418" s="2" t="s">
        <v>3528</v>
      </c>
      <c r="AH418" s="21" t="s">
        <v>1084</v>
      </c>
      <c r="AI418" s="2" t="str">
        <f>CONCATENATE("s/",AC418,"/",AG418,"_sv_",D418,"_str_",AH418,"_MLST_",AD418," \{",AC418,"\}/")</f>
        <v>s/SRR712410/Lin_sv_Szwajizak_str_Szwajizak_MLST_73 \{SRR712410\}/</v>
      </c>
    </row>
    <row r="419" spans="1:35" x14ac:dyDescent="0.2">
      <c r="A419" s="8" t="s">
        <v>1819</v>
      </c>
      <c r="B419" s="21" t="s">
        <v>2529</v>
      </c>
      <c r="D419" s="2" t="s">
        <v>63</v>
      </c>
      <c r="E419" s="5">
        <v>2005</v>
      </c>
      <c r="F419" s="2" t="s">
        <v>619</v>
      </c>
      <c r="G419" s="2" t="s">
        <v>2852</v>
      </c>
      <c r="H419" s="12" t="s">
        <v>2530</v>
      </c>
      <c r="I419" s="12" t="s">
        <v>2531</v>
      </c>
      <c r="J419" s="12" t="s">
        <v>2532</v>
      </c>
      <c r="K419" s="31">
        <v>4.52271</v>
      </c>
      <c r="L419" s="32">
        <v>35</v>
      </c>
      <c r="M419" s="12" t="s">
        <v>2533</v>
      </c>
      <c r="N419" s="12">
        <v>106</v>
      </c>
      <c r="O419" s="12" t="s">
        <v>15</v>
      </c>
      <c r="U419" s="2" t="s">
        <v>109</v>
      </c>
      <c r="V419" s="2" t="s">
        <v>642</v>
      </c>
      <c r="AA419" s="12" t="s">
        <v>3715</v>
      </c>
      <c r="AB419" s="2" t="s">
        <v>3356</v>
      </c>
      <c r="AC419" s="2" t="s">
        <v>3475</v>
      </c>
      <c r="AD419" s="2">
        <v>17</v>
      </c>
      <c r="AE419" s="2" t="s">
        <v>3395</v>
      </c>
      <c r="AF419" s="2" t="s">
        <v>3475</v>
      </c>
      <c r="AG419" s="2" t="s">
        <v>3528</v>
      </c>
      <c r="AH419" s="21" t="s">
        <v>2529</v>
      </c>
      <c r="AI419" s="2" t="str">
        <f>CONCATENATE("s/",AC419,"/",AG419,"_sv_",D419,"_str_",AH419,"_MLST_",AD419," \{",AC419,"\}/")</f>
        <v>s/Lin_40/Lin_sv_Canicola_str_Tande_MLST_17 \{Lin_40\}/</v>
      </c>
    </row>
    <row r="420" spans="1:35" x14ac:dyDescent="0.2">
      <c r="A420" s="8" t="s">
        <v>1819</v>
      </c>
      <c r="B420" s="21" t="s">
        <v>2515</v>
      </c>
      <c r="D420" s="2" t="s">
        <v>2718</v>
      </c>
      <c r="E420" s="5">
        <v>2011</v>
      </c>
      <c r="F420" s="2" t="s">
        <v>3512</v>
      </c>
      <c r="G420" s="2" t="s">
        <v>3694</v>
      </c>
      <c r="H420" s="12" t="s">
        <v>2516</v>
      </c>
      <c r="I420" s="12" t="s">
        <v>2517</v>
      </c>
      <c r="J420" s="12" t="s">
        <v>2518</v>
      </c>
      <c r="K420" s="31">
        <v>4.7788399999999998</v>
      </c>
      <c r="L420" s="32">
        <v>35.1</v>
      </c>
      <c r="M420" s="12" t="s">
        <v>2519</v>
      </c>
      <c r="N420" s="12">
        <v>79</v>
      </c>
      <c r="O420" s="12" t="s">
        <v>15</v>
      </c>
      <c r="S420" s="2" t="s">
        <v>2717</v>
      </c>
      <c r="V420" s="2" t="s">
        <v>35</v>
      </c>
      <c r="X420" s="2" t="s">
        <v>3209</v>
      </c>
      <c r="AA420" s="12" t="s">
        <v>3714</v>
      </c>
      <c r="AB420" s="2" t="s">
        <v>3356</v>
      </c>
      <c r="AC420" s="2" t="s">
        <v>3472</v>
      </c>
      <c r="AD420" s="2">
        <v>24</v>
      </c>
      <c r="AE420" s="2" t="s">
        <v>3390</v>
      </c>
      <c r="AF420" s="2" t="s">
        <v>3472</v>
      </c>
      <c r="AG420" s="2" t="s">
        <v>3528</v>
      </c>
      <c r="AH420" s="21" t="s">
        <v>3752</v>
      </c>
      <c r="AI420" s="2" t="str">
        <f>CONCATENATE("s/",AC420,"/",AG420,"_sv_",D420,"_str_",AH420,"_MLST_",AD420," \{",AC420,"\}/")</f>
        <v>s/Lin_43/Lin_sv_Lora_str_TE-1992_MLST_24 \{Lin_43\}/</v>
      </c>
    </row>
    <row r="421" spans="1:35" x14ac:dyDescent="0.2">
      <c r="A421" s="8" t="s">
        <v>1819</v>
      </c>
      <c r="B421" s="21" t="s">
        <v>1421</v>
      </c>
      <c r="D421" s="2" t="s">
        <v>46</v>
      </c>
      <c r="E421" s="5"/>
      <c r="F421" s="2" t="s">
        <v>296</v>
      </c>
      <c r="G421" s="2" t="s">
        <v>326</v>
      </c>
      <c r="H421" s="12" t="s">
        <v>1422</v>
      </c>
      <c r="I421" s="12" t="s">
        <v>1423</v>
      </c>
      <c r="J421" s="12" t="s">
        <v>1424</v>
      </c>
      <c r="K421" s="31">
        <v>4.87148</v>
      </c>
      <c r="L421" s="32">
        <v>35</v>
      </c>
      <c r="M421" s="12" t="s">
        <v>1425</v>
      </c>
      <c r="N421" s="12">
        <v>78</v>
      </c>
      <c r="O421" s="12" t="s">
        <v>15</v>
      </c>
      <c r="R421" s="2" t="s">
        <v>2782</v>
      </c>
      <c r="S421" s="2" t="s">
        <v>2781</v>
      </c>
      <c r="V421" s="2" t="s">
        <v>35</v>
      </c>
      <c r="X421" s="2" t="s">
        <v>357</v>
      </c>
      <c r="AB421" s="2" t="s">
        <v>3356</v>
      </c>
      <c r="AC421" s="2" t="s">
        <v>2782</v>
      </c>
      <c r="AD421" s="2">
        <v>77</v>
      </c>
      <c r="AG421" s="2" t="s">
        <v>3528</v>
      </c>
      <c r="AH421" s="21" t="s">
        <v>3761</v>
      </c>
      <c r="AI421" s="2" t="str">
        <f>CONCATENATE("s/",AC421,"/",AG421,"_sv_",D421,"_str_",AH421,"_MLST_",AD421," \{",AC421,"\}/")</f>
        <v>s/SRR507757/Lin_sv_Grippotyphosa_str_UI-08368_MLST_77 \{SRR507757\}/</v>
      </c>
    </row>
    <row r="422" spans="1:35" x14ac:dyDescent="0.2">
      <c r="A422" s="8" t="s">
        <v>1819</v>
      </c>
      <c r="B422" s="21" t="s">
        <v>1426</v>
      </c>
      <c r="D422" s="2" t="s">
        <v>46</v>
      </c>
      <c r="E422" s="5"/>
      <c r="F422" s="2" t="s">
        <v>296</v>
      </c>
      <c r="G422" s="2" t="s">
        <v>326</v>
      </c>
      <c r="H422" s="12" t="s">
        <v>1427</v>
      </c>
      <c r="I422" s="12" t="s">
        <v>1428</v>
      </c>
      <c r="J422" s="12" t="s">
        <v>1429</v>
      </c>
      <c r="K422" s="31">
        <v>4.7413800000000004</v>
      </c>
      <c r="L422" s="32">
        <v>34.9</v>
      </c>
      <c r="M422" s="12" t="s">
        <v>1430</v>
      </c>
      <c r="N422" s="12">
        <v>60</v>
      </c>
      <c r="O422" s="12" t="s">
        <v>15</v>
      </c>
      <c r="R422" s="2" t="s">
        <v>2784</v>
      </c>
      <c r="S422" s="2" t="s">
        <v>2783</v>
      </c>
      <c r="V422" s="2" t="s">
        <v>35</v>
      </c>
      <c r="X422" s="2" t="s">
        <v>357</v>
      </c>
      <c r="AB422" s="2" t="s">
        <v>3356</v>
      </c>
      <c r="AC422" s="2" t="s">
        <v>2784</v>
      </c>
      <c r="AD422" s="2">
        <v>82</v>
      </c>
      <c r="AG422" s="2" t="s">
        <v>3528</v>
      </c>
      <c r="AH422" s="21" t="s">
        <v>3762</v>
      </c>
      <c r="AI422" s="2" t="str">
        <f>CONCATENATE("s/",AC422,"/",AG422,"_sv_",D422,"_str_",AH422,"_MLST_",AD422," \{",AC422,"\}/")</f>
        <v>s/SRR507758/Lin_sv_Grippotyphosa_str_UI-08434_MLST_82 \{SRR507758\}/</v>
      </c>
    </row>
    <row r="423" spans="1:35" x14ac:dyDescent="0.2">
      <c r="A423" s="8" t="s">
        <v>1819</v>
      </c>
      <c r="B423" s="21" t="s">
        <v>1431</v>
      </c>
      <c r="D423" s="14" t="s">
        <v>13</v>
      </c>
      <c r="E423" s="5"/>
      <c r="F423" s="2" t="s">
        <v>296</v>
      </c>
      <c r="G423" s="2" t="s">
        <v>326</v>
      </c>
      <c r="H423" s="12" t="s">
        <v>1432</v>
      </c>
      <c r="I423" s="12" t="s">
        <v>1433</v>
      </c>
      <c r="J423" s="12" t="s">
        <v>1434</v>
      </c>
      <c r="K423" s="31">
        <v>4.8648199999999999</v>
      </c>
      <c r="L423" s="32">
        <v>35.200000000000003</v>
      </c>
      <c r="M423" s="12" t="s">
        <v>1435</v>
      </c>
      <c r="N423" s="12">
        <v>66</v>
      </c>
      <c r="O423" s="12" t="s">
        <v>15</v>
      </c>
      <c r="R423" s="2" t="s">
        <v>2786</v>
      </c>
      <c r="S423" s="2" t="s">
        <v>2785</v>
      </c>
      <c r="V423" s="2" t="s">
        <v>35</v>
      </c>
      <c r="X423" s="2" t="s">
        <v>357</v>
      </c>
      <c r="AB423" s="2" t="s">
        <v>3356</v>
      </c>
      <c r="AC423" s="2" t="s">
        <v>2786</v>
      </c>
      <c r="AD423" s="2">
        <v>46</v>
      </c>
      <c r="AG423" s="2" t="s">
        <v>3528</v>
      </c>
      <c r="AH423" s="21" t="s">
        <v>3763</v>
      </c>
      <c r="AI423" s="2" t="str">
        <f>CONCATENATE("s/",AC423,"/",AG423,"_sv_",D423,"_str_",AH423,"_MLST_",AD423," \{",AC423,"\}/")</f>
        <v>s/SRR507759/Lin_sv_-_str_UI-08452_MLST_46 \{SRR507759\}/</v>
      </c>
    </row>
    <row r="424" spans="1:35" x14ac:dyDescent="0.2">
      <c r="A424" s="8" t="s">
        <v>1819</v>
      </c>
      <c r="B424" s="21" t="s">
        <v>2496</v>
      </c>
      <c r="D424" s="2" t="s">
        <v>826</v>
      </c>
      <c r="E424" s="5"/>
      <c r="F424" s="2" t="s">
        <v>296</v>
      </c>
      <c r="G424" s="2" t="s">
        <v>326</v>
      </c>
      <c r="H424" s="12" t="s">
        <v>2497</v>
      </c>
      <c r="I424" s="12" t="s">
        <v>2498</v>
      </c>
      <c r="J424" s="12" t="s">
        <v>2499</v>
      </c>
      <c r="K424" s="31">
        <v>4.8450699999999998</v>
      </c>
      <c r="L424" s="32">
        <v>35.1</v>
      </c>
      <c r="M424" s="12" t="s">
        <v>2500</v>
      </c>
      <c r="N424" s="12">
        <v>222</v>
      </c>
      <c r="O424" s="12" t="s">
        <v>15</v>
      </c>
      <c r="R424" s="2" t="s">
        <v>2657</v>
      </c>
      <c r="S424" s="2" t="s">
        <v>2656</v>
      </c>
      <c r="V424" s="2" t="s">
        <v>35</v>
      </c>
      <c r="X424" s="2" t="s">
        <v>357</v>
      </c>
      <c r="AB424" s="2" t="s">
        <v>3356</v>
      </c>
      <c r="AC424" s="2" t="s">
        <v>2657</v>
      </c>
      <c r="AD424" s="2">
        <v>79</v>
      </c>
      <c r="AG424" s="2" t="s">
        <v>3528</v>
      </c>
      <c r="AH424" s="21" t="s">
        <v>3764</v>
      </c>
      <c r="AI424" s="2" t="str">
        <f>CONCATENATE("s/",AC424,"/",AG424,"_sv_",D424,"_str_",AH424,"_MLST_",AD424," \{",AC424,"\}/")</f>
        <v>s/SRR507760/Lin_sv_Bataviae_str_UI-08561_MLST_79 \{SRR507760\}/</v>
      </c>
    </row>
    <row r="425" spans="1:35" x14ac:dyDescent="0.2">
      <c r="A425" s="8" t="s">
        <v>1819</v>
      </c>
      <c r="B425" s="21" t="s">
        <v>1436</v>
      </c>
      <c r="C425" s="2" t="s">
        <v>63</v>
      </c>
      <c r="D425" s="14" t="s">
        <v>13</v>
      </c>
      <c r="E425" s="5"/>
      <c r="F425" s="2" t="s">
        <v>296</v>
      </c>
      <c r="G425" s="2" t="s">
        <v>326</v>
      </c>
      <c r="H425" s="12" t="s">
        <v>1437</v>
      </c>
      <c r="I425" s="12" t="s">
        <v>1438</v>
      </c>
      <c r="J425" s="12" t="s">
        <v>1439</v>
      </c>
      <c r="K425" s="31">
        <v>4.71652</v>
      </c>
      <c r="L425" s="32">
        <v>35</v>
      </c>
      <c r="M425" s="12" t="s">
        <v>1440</v>
      </c>
      <c r="N425" s="12">
        <v>55</v>
      </c>
      <c r="O425" s="12" t="s">
        <v>15</v>
      </c>
      <c r="R425" s="2" t="s">
        <v>2788</v>
      </c>
      <c r="S425" s="2" t="s">
        <v>2787</v>
      </c>
      <c r="V425" s="2" t="s">
        <v>35</v>
      </c>
      <c r="X425" s="2" t="s">
        <v>357</v>
      </c>
      <c r="AB425" s="2" t="s">
        <v>3356</v>
      </c>
      <c r="AC425" s="2" t="s">
        <v>2788</v>
      </c>
      <c r="AD425" s="2">
        <v>37</v>
      </c>
      <c r="AG425" s="2" t="s">
        <v>3528</v>
      </c>
      <c r="AH425" s="21" t="s">
        <v>3765</v>
      </c>
      <c r="AI425" s="2" t="str">
        <f>CONCATENATE("s/",AC425,"/",AG425,"_sv_",D425,"_str_",AH425,"_MLST_",AD425," \{",AC425,"\}/")</f>
        <v>s/SRR507762/Lin_sv_-_str_UI-09600_MLST_37 \{SRR507762\}/</v>
      </c>
    </row>
    <row r="426" spans="1:35" x14ac:dyDescent="0.2">
      <c r="A426" s="8" t="s">
        <v>1819</v>
      </c>
      <c r="B426" s="21" t="s">
        <v>1441</v>
      </c>
      <c r="D426" s="14" t="s">
        <v>13</v>
      </c>
      <c r="E426" s="5"/>
      <c r="F426" s="2" t="s">
        <v>296</v>
      </c>
      <c r="G426" s="2" t="s">
        <v>326</v>
      </c>
      <c r="H426" s="12" t="s">
        <v>1442</v>
      </c>
      <c r="I426" s="12" t="s">
        <v>1443</v>
      </c>
      <c r="J426" s="12" t="s">
        <v>1444</v>
      </c>
      <c r="K426" s="31">
        <v>4.9816200000000004</v>
      </c>
      <c r="L426" s="32">
        <v>35.1</v>
      </c>
      <c r="M426" s="12" t="s">
        <v>1445</v>
      </c>
      <c r="N426" s="12">
        <v>59</v>
      </c>
      <c r="O426" s="12" t="s">
        <v>15</v>
      </c>
      <c r="R426" s="2" t="s">
        <v>2790</v>
      </c>
      <c r="S426" s="2" t="s">
        <v>2789</v>
      </c>
      <c r="V426" s="2" t="s">
        <v>35</v>
      </c>
      <c r="X426" s="2" t="s">
        <v>357</v>
      </c>
      <c r="AB426" s="2" t="s">
        <v>3356</v>
      </c>
      <c r="AC426" s="2" t="s">
        <v>2790</v>
      </c>
      <c r="AD426" s="2">
        <v>83</v>
      </c>
      <c r="AG426" s="2" t="s">
        <v>3528</v>
      </c>
      <c r="AH426" s="21" t="s">
        <v>3766</v>
      </c>
      <c r="AI426" s="2" t="str">
        <f>CONCATENATE("s/",AC426,"/",AG426,"_sv_",D426,"_str_",AH426,"_MLST_",AD426," \{",AC426,"\}/")</f>
        <v>s/SRR507764/Lin_sv_-_str_UI-12621_MLST_83 \{SRR507764\}/</v>
      </c>
    </row>
    <row r="427" spans="1:35" x14ac:dyDescent="0.2">
      <c r="A427" s="8" t="s">
        <v>1819</v>
      </c>
      <c r="B427" s="21" t="s">
        <v>1446</v>
      </c>
      <c r="D427" s="14" t="s">
        <v>13</v>
      </c>
      <c r="E427" s="5"/>
      <c r="F427" s="2" t="s">
        <v>296</v>
      </c>
      <c r="G427" s="2" t="s">
        <v>326</v>
      </c>
      <c r="H427" s="12" t="s">
        <v>1447</v>
      </c>
      <c r="I427" s="12" t="s">
        <v>1448</v>
      </c>
      <c r="J427" s="12" t="s">
        <v>1449</v>
      </c>
      <c r="K427" s="31">
        <v>5.1020300000000001</v>
      </c>
      <c r="L427" s="32">
        <v>35.1</v>
      </c>
      <c r="M427" s="12" t="s">
        <v>1450</v>
      </c>
      <c r="N427" s="12">
        <v>83</v>
      </c>
      <c r="O427" s="12" t="s">
        <v>15</v>
      </c>
      <c r="R427" s="2" t="s">
        <v>2792</v>
      </c>
      <c r="S427" s="2" t="s">
        <v>2791</v>
      </c>
      <c r="V427" s="2" t="s">
        <v>35</v>
      </c>
      <c r="X427" s="2" t="s">
        <v>357</v>
      </c>
      <c r="AB427" s="2" t="s">
        <v>3356</v>
      </c>
      <c r="AC427" s="2" t="s">
        <v>2792</v>
      </c>
      <c r="AD427" s="2">
        <v>84</v>
      </c>
      <c r="AG427" s="2" t="s">
        <v>3528</v>
      </c>
      <c r="AH427" s="21" t="s">
        <v>3767</v>
      </c>
      <c r="AI427" s="2" t="str">
        <f>CONCATENATE("s/",AC427,"/",AG427,"_sv_",D427,"_str_",AH427,"_MLST_",AD427," \{",AC427,"\}/")</f>
        <v>s/SRR507765/Lin_sv_-_str_UI-12758_MLST_84 \{SRR507765\}/</v>
      </c>
    </row>
    <row r="428" spans="1:35" x14ac:dyDescent="0.2">
      <c r="A428" s="8" t="s">
        <v>1819</v>
      </c>
      <c r="B428" s="21" t="s">
        <v>1451</v>
      </c>
      <c r="D428" s="2" t="s">
        <v>46</v>
      </c>
      <c r="E428" s="5"/>
      <c r="F428" s="2" t="s">
        <v>296</v>
      </c>
      <c r="G428" s="2" t="s">
        <v>326</v>
      </c>
      <c r="H428" s="12" t="s">
        <v>1452</v>
      </c>
      <c r="I428" s="12" t="s">
        <v>1453</v>
      </c>
      <c r="J428" s="12" t="s">
        <v>1454</v>
      </c>
      <c r="K428" s="31">
        <v>5.0776000000000003</v>
      </c>
      <c r="L428" s="32">
        <v>35.1</v>
      </c>
      <c r="M428" s="12" t="s">
        <v>1455</v>
      </c>
      <c r="N428" s="12">
        <v>73</v>
      </c>
      <c r="O428" s="12" t="s">
        <v>15</v>
      </c>
      <c r="R428" s="2" t="s">
        <v>2796</v>
      </c>
      <c r="S428" s="2" t="s">
        <v>2795</v>
      </c>
      <c r="V428" s="2" t="s">
        <v>35</v>
      </c>
      <c r="X428" s="2" t="s">
        <v>357</v>
      </c>
      <c r="AB428" s="2" t="s">
        <v>3356</v>
      </c>
      <c r="AC428" s="2" t="s">
        <v>2796</v>
      </c>
      <c r="AD428" s="2">
        <v>85</v>
      </c>
      <c r="AG428" s="2" t="s">
        <v>3528</v>
      </c>
      <c r="AH428" s="21" t="s">
        <v>3768</v>
      </c>
      <c r="AI428" s="2" t="str">
        <f>CONCATENATE("s/",AC428,"/",AG428,"_sv_",D428,"_str_",AH428,"_MLST_",AD428," \{",AC428,"\}/")</f>
        <v>s/SRR507767/Lin_sv_Grippotyphosa_str_UI-12764_MLST_85 \{SRR507767\}/</v>
      </c>
    </row>
    <row r="429" spans="1:35" x14ac:dyDescent="0.2">
      <c r="A429" s="8" t="s">
        <v>1819</v>
      </c>
      <c r="B429" s="21" t="s">
        <v>1456</v>
      </c>
      <c r="D429" s="2" t="s">
        <v>46</v>
      </c>
      <c r="E429" s="5"/>
      <c r="F429" s="2" t="s">
        <v>296</v>
      </c>
      <c r="G429" s="2" t="s">
        <v>326</v>
      </c>
      <c r="H429" s="12" t="s">
        <v>1457</v>
      </c>
      <c r="I429" s="12" t="s">
        <v>1458</v>
      </c>
      <c r="J429" s="12" t="s">
        <v>1459</v>
      </c>
      <c r="K429" s="31">
        <v>4.90069</v>
      </c>
      <c r="L429" s="32">
        <v>35</v>
      </c>
      <c r="M429" s="12" t="s">
        <v>1460</v>
      </c>
      <c r="N429" s="12">
        <v>94</v>
      </c>
      <c r="O429" s="12" t="s">
        <v>15</v>
      </c>
      <c r="R429" s="2" t="s">
        <v>2794</v>
      </c>
      <c r="S429" s="2" t="s">
        <v>2793</v>
      </c>
      <c r="V429" s="2" t="s">
        <v>35</v>
      </c>
      <c r="X429" s="2" t="s">
        <v>357</v>
      </c>
      <c r="AB429" s="2" t="s">
        <v>3356</v>
      </c>
      <c r="AC429" s="2" t="s">
        <v>2794</v>
      </c>
      <c r="AD429" s="2">
        <v>86</v>
      </c>
      <c r="AG429" s="2" t="s">
        <v>3528</v>
      </c>
      <c r="AH429" s="21" t="s">
        <v>3769</v>
      </c>
      <c r="AI429" s="2" t="str">
        <f>CONCATENATE("s/",AC429,"/",AG429,"_sv_",D429,"_str_",AH429,"_MLST_",AD429," \{",AC429,"\}/")</f>
        <v>s/SRR507766/Lin_sv_Grippotyphosa_str_UI-12769_MLST_86 \{SRR507766\}/</v>
      </c>
    </row>
    <row r="430" spans="1:35" x14ac:dyDescent="0.2">
      <c r="A430" s="8" t="s">
        <v>1819</v>
      </c>
      <c r="B430" s="21" t="s">
        <v>1461</v>
      </c>
      <c r="D430" s="14" t="s">
        <v>13</v>
      </c>
      <c r="E430" s="5"/>
      <c r="F430" s="2" t="s">
        <v>296</v>
      </c>
      <c r="G430" s="2" t="s">
        <v>326</v>
      </c>
      <c r="H430" s="12" t="s">
        <v>1462</v>
      </c>
      <c r="I430" s="12" t="s">
        <v>1463</v>
      </c>
      <c r="J430" s="12" t="s">
        <v>1464</v>
      </c>
      <c r="K430" s="31">
        <v>5.09619</v>
      </c>
      <c r="L430" s="32">
        <v>35.1</v>
      </c>
      <c r="M430" s="12" t="s">
        <v>1465</v>
      </c>
      <c r="N430" s="12">
        <v>283</v>
      </c>
      <c r="O430" s="12" t="s">
        <v>15</v>
      </c>
      <c r="R430" s="2" t="s">
        <v>2798</v>
      </c>
      <c r="S430" s="2" t="s">
        <v>2797</v>
      </c>
      <c r="V430" s="2" t="s">
        <v>35</v>
      </c>
      <c r="X430" s="2" t="s">
        <v>357</v>
      </c>
      <c r="AB430" s="2" t="s">
        <v>3356</v>
      </c>
      <c r="AC430" s="2" t="s">
        <v>2798</v>
      </c>
      <c r="AD430" s="2">
        <v>87</v>
      </c>
      <c r="AG430" s="2" t="s">
        <v>3528</v>
      </c>
      <c r="AH430" s="21" t="s">
        <v>3770</v>
      </c>
      <c r="AI430" s="2" t="str">
        <f>CONCATENATE("s/",AC430,"/",AG430,"_sv_",D430,"_str_",AH430,"_MLST_",AD430," \{",AC430,"\}/")</f>
        <v>s/SRR507768/Lin_sv_-_str_UI-13372_MLST_87 \{SRR507768\}/</v>
      </c>
    </row>
    <row r="431" spans="1:35" x14ac:dyDescent="0.2">
      <c r="A431" s="8" t="s">
        <v>1819</v>
      </c>
      <c r="B431" s="22" t="s">
        <v>3000</v>
      </c>
      <c r="C431" s="2" t="s">
        <v>41</v>
      </c>
      <c r="D431" s="2" t="s">
        <v>41</v>
      </c>
      <c r="E431" s="5">
        <v>2006</v>
      </c>
      <c r="F431" s="2" t="s">
        <v>296</v>
      </c>
      <c r="G431" s="2" t="s">
        <v>3237</v>
      </c>
      <c r="H431" s="2" t="s">
        <v>2999</v>
      </c>
      <c r="I431" s="2" t="s">
        <v>2856</v>
      </c>
      <c r="K431" s="17"/>
      <c r="L431" s="33"/>
      <c r="O431" s="12" t="s">
        <v>3353</v>
      </c>
      <c r="R431" s="2" t="s">
        <v>2998</v>
      </c>
      <c r="V431" s="2" t="s">
        <v>3482</v>
      </c>
      <c r="X431" s="2" t="s">
        <v>3233</v>
      </c>
      <c r="AB431" s="2" t="s">
        <v>3356</v>
      </c>
      <c r="AC431" s="2" t="s">
        <v>2998</v>
      </c>
      <c r="AD431" s="2">
        <v>34</v>
      </c>
      <c r="AG431" s="2" t="s">
        <v>3528</v>
      </c>
      <c r="AH431" s="22" t="s">
        <v>3000</v>
      </c>
      <c r="AI431" s="2" t="str">
        <f>CONCATENATE("s/",AC431,"/",AG431,"_sv_",D431,"_str_",AH431,"_MLST_",AD431," \{",AC431,"\}/")</f>
        <v>s/ERR017136/Lin_sv_Autumnalis_str_UI08596_MLST_34 \{ERR017136\}/</v>
      </c>
    </row>
    <row r="432" spans="1:35" x14ac:dyDescent="0.2">
      <c r="A432" s="8" t="s">
        <v>1819</v>
      </c>
      <c r="B432" s="22" t="s">
        <v>3003</v>
      </c>
      <c r="C432" s="2" t="s">
        <v>41</v>
      </c>
      <c r="D432" s="2" t="s">
        <v>41</v>
      </c>
      <c r="E432" s="5">
        <v>2006</v>
      </c>
      <c r="F432" s="2" t="s">
        <v>296</v>
      </c>
      <c r="G432" s="2" t="s">
        <v>3237</v>
      </c>
      <c r="H432" s="2" t="s">
        <v>3002</v>
      </c>
      <c r="I432" s="2" t="s">
        <v>2856</v>
      </c>
      <c r="K432" s="17"/>
      <c r="L432" s="33"/>
      <c r="O432" s="12" t="s">
        <v>3353</v>
      </c>
      <c r="R432" s="2" t="s">
        <v>3001</v>
      </c>
      <c r="V432" s="2" t="s">
        <v>3482</v>
      </c>
      <c r="X432" s="2" t="s">
        <v>3233</v>
      </c>
      <c r="AB432" s="2" t="s">
        <v>3356</v>
      </c>
      <c r="AC432" s="2" t="s">
        <v>3001</v>
      </c>
      <c r="AD432" s="2">
        <v>34</v>
      </c>
      <c r="AG432" s="2" t="s">
        <v>3528</v>
      </c>
      <c r="AH432" s="22" t="s">
        <v>3003</v>
      </c>
      <c r="AI432" s="2" t="str">
        <f>CONCATENATE("s/",AC432,"/",AG432,"_sv_",D432,"_str_",AH432,"_MLST_",AD432," \{",AC432,"\}/")</f>
        <v>s/ERR017135/Lin_sv_Autumnalis_str_UI08704_MLST_34 \{ERR017135\}/</v>
      </c>
    </row>
    <row r="433" spans="1:35" x14ac:dyDescent="0.2">
      <c r="A433" s="8" t="s">
        <v>1819</v>
      </c>
      <c r="B433" s="22" t="s">
        <v>3006</v>
      </c>
      <c r="C433" s="2" t="s">
        <v>41</v>
      </c>
      <c r="D433" s="2" t="s">
        <v>41</v>
      </c>
      <c r="E433" s="5">
        <v>2008</v>
      </c>
      <c r="F433" s="2" t="s">
        <v>296</v>
      </c>
      <c r="G433" s="2" t="s">
        <v>3237</v>
      </c>
      <c r="H433" s="2" t="s">
        <v>3005</v>
      </c>
      <c r="I433" s="2" t="s">
        <v>2856</v>
      </c>
      <c r="K433" s="17"/>
      <c r="L433" s="33"/>
      <c r="O433" s="12" t="s">
        <v>3353</v>
      </c>
      <c r="R433" s="2" t="s">
        <v>3004</v>
      </c>
      <c r="V433" s="2" t="s">
        <v>3482</v>
      </c>
      <c r="X433" s="2" t="s">
        <v>3233</v>
      </c>
      <c r="AB433" s="2" t="s">
        <v>3356</v>
      </c>
      <c r="AC433" s="2" t="s">
        <v>3004</v>
      </c>
      <c r="AD433" s="2">
        <v>34</v>
      </c>
      <c r="AG433" s="2" t="s">
        <v>3528</v>
      </c>
      <c r="AH433" s="22" t="s">
        <v>3006</v>
      </c>
      <c r="AI433" s="2" t="str">
        <f>CONCATENATE("s/",AC433,"/",AG433,"_sv_",D433,"_str_",AH433,"_MLST_",AD433," \{",AC433,"\}/")</f>
        <v>s/ERR017134/Lin_sv_Autumnalis_str_UI12268_MLST_34 \{ERR017134\}/</v>
      </c>
    </row>
    <row r="434" spans="1:35" x14ac:dyDescent="0.2">
      <c r="A434" s="8" t="s">
        <v>1819</v>
      </c>
      <c r="B434" s="22" t="s">
        <v>3009</v>
      </c>
      <c r="C434" s="2" t="s">
        <v>41</v>
      </c>
      <c r="D434" s="2" t="s">
        <v>41</v>
      </c>
      <c r="E434" s="5">
        <v>2008</v>
      </c>
      <c r="F434" s="2" t="s">
        <v>296</v>
      </c>
      <c r="G434" s="2" t="s">
        <v>3237</v>
      </c>
      <c r="H434" s="2" t="s">
        <v>3008</v>
      </c>
      <c r="I434" s="2" t="s">
        <v>2856</v>
      </c>
      <c r="K434" s="17"/>
      <c r="L434" s="33"/>
      <c r="O434" s="12" t="s">
        <v>3353</v>
      </c>
      <c r="R434" s="2" t="s">
        <v>3007</v>
      </c>
      <c r="V434" s="2" t="s">
        <v>3482</v>
      </c>
      <c r="X434" s="2" t="s">
        <v>3233</v>
      </c>
      <c r="AB434" s="2" t="s">
        <v>3356</v>
      </c>
      <c r="AC434" s="2" t="s">
        <v>3007</v>
      </c>
      <c r="AD434" s="2">
        <v>34</v>
      </c>
      <c r="AG434" s="2" t="s">
        <v>3528</v>
      </c>
      <c r="AH434" s="22" t="s">
        <v>3009</v>
      </c>
      <c r="AI434" s="2" t="str">
        <f>CONCATENATE("s/",AC434,"/",AG434,"_sv_",D434,"_str_",AH434,"_MLST_",AD434," \{",AC434,"\}/")</f>
        <v>s/ERR017133/Lin_sv_Autumnalis_str_UI12539_MLST_34 \{ERR017133\}/</v>
      </c>
    </row>
    <row r="435" spans="1:35" x14ac:dyDescent="0.2">
      <c r="A435" s="8" t="s">
        <v>1819</v>
      </c>
      <c r="B435" s="22" t="s">
        <v>2982</v>
      </c>
      <c r="C435" s="2" t="s">
        <v>41</v>
      </c>
      <c r="D435" s="2" t="s">
        <v>41</v>
      </c>
      <c r="E435" s="5">
        <v>2008</v>
      </c>
      <c r="F435" s="2" t="s">
        <v>296</v>
      </c>
      <c r="G435" s="2" t="s">
        <v>3237</v>
      </c>
      <c r="H435" s="2" t="s">
        <v>2981</v>
      </c>
      <c r="I435" s="2" t="s">
        <v>2856</v>
      </c>
      <c r="K435" s="17"/>
      <c r="L435" s="33"/>
      <c r="O435" s="12" t="s">
        <v>3353</v>
      </c>
      <c r="R435" s="2" t="s">
        <v>2980</v>
      </c>
      <c r="V435" s="2" t="s">
        <v>3482</v>
      </c>
      <c r="X435" s="2" t="s">
        <v>3233</v>
      </c>
      <c r="AB435" s="2" t="s">
        <v>3356</v>
      </c>
      <c r="AC435" s="2" t="s">
        <v>2980</v>
      </c>
      <c r="AD435" s="2">
        <v>34</v>
      </c>
      <c r="AG435" s="2" t="s">
        <v>3528</v>
      </c>
      <c r="AH435" s="22" t="s">
        <v>2982</v>
      </c>
      <c r="AI435" s="2" t="str">
        <f>CONCATENATE("s/",AC435,"/",AG435,"_sv_",D435,"_str_",AH435,"_MLST_",AD435," \{",AC435,"\}/")</f>
        <v>s/ERR017131/Lin_sv_Autumnalis_str_UI12627_MLST_34 \{ERR017131\}/</v>
      </c>
    </row>
    <row r="436" spans="1:35" x14ac:dyDescent="0.2">
      <c r="A436" s="8" t="s">
        <v>1819</v>
      </c>
      <c r="B436" s="22" t="s">
        <v>2985</v>
      </c>
      <c r="C436" s="2" t="s">
        <v>41</v>
      </c>
      <c r="D436" s="2" t="s">
        <v>41</v>
      </c>
      <c r="E436" s="5">
        <v>2008</v>
      </c>
      <c r="F436" s="2" t="s">
        <v>296</v>
      </c>
      <c r="G436" s="2" t="s">
        <v>3237</v>
      </c>
      <c r="H436" s="2" t="s">
        <v>2984</v>
      </c>
      <c r="I436" s="2" t="s">
        <v>2856</v>
      </c>
      <c r="K436" s="17"/>
      <c r="L436" s="33"/>
      <c r="O436" s="12" t="s">
        <v>3353</v>
      </c>
      <c r="R436" s="2" t="s">
        <v>2983</v>
      </c>
      <c r="V436" s="2" t="s">
        <v>3482</v>
      </c>
      <c r="X436" s="2" t="s">
        <v>3233</v>
      </c>
      <c r="AB436" s="2" t="s">
        <v>3356</v>
      </c>
      <c r="AC436" s="2" t="s">
        <v>2983</v>
      </c>
      <c r="AD436" s="2">
        <v>34</v>
      </c>
      <c r="AG436" s="2" t="s">
        <v>3528</v>
      </c>
      <c r="AH436" s="22" t="s">
        <v>2985</v>
      </c>
      <c r="AI436" s="2" t="str">
        <f>CONCATENATE("s/",AC436,"/",AG436,"_sv_",D436,"_str_",AH436,"_MLST_",AD436," \{",AC436,"\}/")</f>
        <v>s/ERR017141/Lin_sv_Autumnalis_str_UI12830_MLST_34 \{ERR017141\}/</v>
      </c>
    </row>
    <row r="437" spans="1:35" x14ac:dyDescent="0.2">
      <c r="A437" s="8" t="s">
        <v>1819</v>
      </c>
      <c r="B437" s="22" t="s">
        <v>3011</v>
      </c>
      <c r="C437" s="2" t="s">
        <v>41</v>
      </c>
      <c r="D437" s="2" t="s">
        <v>41</v>
      </c>
      <c r="E437" s="5">
        <v>2008</v>
      </c>
      <c r="F437" s="2" t="s">
        <v>296</v>
      </c>
      <c r="G437" s="2" t="s">
        <v>3237</v>
      </c>
      <c r="H437" s="2" t="s">
        <v>3010</v>
      </c>
      <c r="I437" s="2" t="s">
        <v>2856</v>
      </c>
      <c r="K437" s="17"/>
      <c r="L437" s="33"/>
      <c r="O437" s="12" t="s">
        <v>3353</v>
      </c>
      <c r="Q437" s="2" t="s">
        <v>3784</v>
      </c>
      <c r="V437" s="2" t="s">
        <v>3482</v>
      </c>
      <c r="X437" s="2" t="s">
        <v>3233</v>
      </c>
      <c r="AA437" s="2" t="s">
        <v>3721</v>
      </c>
      <c r="AB437" s="2" t="s">
        <v>3356</v>
      </c>
      <c r="AC437" s="2" t="s">
        <v>3487</v>
      </c>
      <c r="AD437" s="2">
        <v>34</v>
      </c>
      <c r="AG437" s="2" t="s">
        <v>3528</v>
      </c>
      <c r="AH437" s="22" t="s">
        <v>3011</v>
      </c>
      <c r="AI437" s="2" t="str">
        <f>CONCATENATE("s/",AC437,"/",AG437,"_sv_",D437,"_str_",AH437,"_MLST_",AD437," \{",AC437,"\}/")</f>
        <v>s/Excluded/Lin_sv_Autumnalis_str_UI13005_MLST_34 \{Excluded\}/</v>
      </c>
    </row>
    <row r="438" spans="1:35" x14ac:dyDescent="0.2">
      <c r="A438" s="8" t="s">
        <v>1819</v>
      </c>
      <c r="B438" s="22" t="s">
        <v>3013</v>
      </c>
      <c r="C438" s="2" t="s">
        <v>41</v>
      </c>
      <c r="D438" s="2" t="s">
        <v>41</v>
      </c>
      <c r="E438" s="5">
        <v>2008</v>
      </c>
      <c r="F438" s="2" t="s">
        <v>296</v>
      </c>
      <c r="G438" s="2" t="s">
        <v>3237</v>
      </c>
      <c r="H438" s="2" t="s">
        <v>3012</v>
      </c>
      <c r="I438" s="2" t="s">
        <v>2856</v>
      </c>
      <c r="K438" s="17"/>
      <c r="L438" s="33"/>
      <c r="O438" s="12" t="s">
        <v>3353</v>
      </c>
      <c r="Q438" s="2" t="s">
        <v>3350</v>
      </c>
      <c r="V438" s="2" t="s">
        <v>3482</v>
      </c>
      <c r="X438" s="2" t="s">
        <v>3233</v>
      </c>
      <c r="AA438" s="2" t="s">
        <v>3721</v>
      </c>
      <c r="AB438" s="2" t="s">
        <v>3356</v>
      </c>
      <c r="AC438" s="2" t="s">
        <v>3487</v>
      </c>
      <c r="AD438" s="12" t="s">
        <v>13</v>
      </c>
      <c r="AG438" s="2" t="s">
        <v>3528</v>
      </c>
      <c r="AH438" s="22" t="s">
        <v>3013</v>
      </c>
      <c r="AI438" s="2" t="str">
        <f>CONCATENATE("s/",AC438,"/",AG438,"_sv_",D438,"_str_",AH438,"_MLST_",AD438," \{",AC438,"\}/")</f>
        <v>s/Excluded/Lin_sv_Autumnalis_str_UI13016_MLST_- \{Excluded\}/</v>
      </c>
    </row>
    <row r="439" spans="1:35" x14ac:dyDescent="0.2">
      <c r="A439" s="8" t="s">
        <v>1819</v>
      </c>
      <c r="B439" s="21" t="s">
        <v>1278</v>
      </c>
      <c r="D439" s="2" t="s">
        <v>2731</v>
      </c>
      <c r="E439" s="5">
        <v>2012</v>
      </c>
      <c r="F439" s="2" t="s">
        <v>289</v>
      </c>
      <c r="G439" s="2" t="s">
        <v>3183</v>
      </c>
      <c r="H439" s="12" t="s">
        <v>1279</v>
      </c>
      <c r="I439" s="12" t="s">
        <v>1280</v>
      </c>
      <c r="J439" s="12" t="s">
        <v>1281</v>
      </c>
      <c r="K439" s="31">
        <v>4.6673499999999999</v>
      </c>
      <c r="L439" s="32">
        <v>34.9848</v>
      </c>
      <c r="M439" s="12" t="s">
        <v>13</v>
      </c>
      <c r="N439" s="12">
        <v>3</v>
      </c>
      <c r="O439" s="12" t="s">
        <v>79</v>
      </c>
      <c r="T439" s="2" t="s">
        <v>109</v>
      </c>
      <c r="V439" s="20" t="s">
        <v>2851</v>
      </c>
      <c r="W439" s="2">
        <v>26272567</v>
      </c>
      <c r="X439" s="2" t="s">
        <v>3182</v>
      </c>
      <c r="AA439" s="2" t="s">
        <v>3719</v>
      </c>
      <c r="AB439" s="2" t="s">
        <v>3356</v>
      </c>
      <c r="AC439" s="2" t="s">
        <v>3364</v>
      </c>
      <c r="AD439" s="2">
        <v>57</v>
      </c>
      <c r="AE439" s="2" t="s">
        <v>3394</v>
      </c>
      <c r="AF439" s="2" t="s">
        <v>3364</v>
      </c>
      <c r="AG439" s="2" t="s">
        <v>3528</v>
      </c>
      <c r="AH439" s="21" t="s">
        <v>3661</v>
      </c>
      <c r="AI439" s="2" t="str">
        <f>CONCATENATE("s/",AC439,"/",AG439,"_sv_",D439,"_str_",AH439,"_MLST_",AD439," \{",AC439,"\}/")</f>
        <v>s/Lin_06/Lin_sv_Manilae_str_UP-MMC-NIID-HP_MLST_57 \{Lin_06\}/</v>
      </c>
    </row>
    <row r="440" spans="1:35" x14ac:dyDescent="0.2">
      <c r="A440" s="8" t="s">
        <v>1819</v>
      </c>
      <c r="B440" s="21" t="s">
        <v>1274</v>
      </c>
      <c r="D440" s="2" t="s">
        <v>2731</v>
      </c>
      <c r="E440" s="5">
        <v>2012</v>
      </c>
      <c r="F440" s="2" t="s">
        <v>289</v>
      </c>
      <c r="G440" s="2" t="s">
        <v>3183</v>
      </c>
      <c r="H440" s="12" t="s">
        <v>1275</v>
      </c>
      <c r="I440" s="12" t="s">
        <v>1276</v>
      </c>
      <c r="J440" s="12" t="s">
        <v>1277</v>
      </c>
      <c r="K440" s="31">
        <v>4.6673999999999998</v>
      </c>
      <c r="L440" s="32">
        <v>34.9848</v>
      </c>
      <c r="M440" s="12" t="s">
        <v>13</v>
      </c>
      <c r="N440" s="12">
        <v>3</v>
      </c>
      <c r="O440" s="12" t="s">
        <v>79</v>
      </c>
      <c r="T440" s="2" t="s">
        <v>109</v>
      </c>
      <c r="V440" s="20" t="s">
        <v>2851</v>
      </c>
      <c r="W440" s="2">
        <v>26272567</v>
      </c>
      <c r="X440" s="2" t="s">
        <v>3182</v>
      </c>
      <c r="AA440" s="2" t="s">
        <v>3719</v>
      </c>
      <c r="AB440" s="2" t="s">
        <v>3356</v>
      </c>
      <c r="AC440" s="2" t="s">
        <v>3365</v>
      </c>
      <c r="AD440" s="2">
        <v>57</v>
      </c>
      <c r="AE440" s="2" t="s">
        <v>3394</v>
      </c>
      <c r="AF440" s="2" t="s">
        <v>3365</v>
      </c>
      <c r="AG440" s="2" t="s">
        <v>3528</v>
      </c>
      <c r="AH440" s="21" t="s">
        <v>3662</v>
      </c>
      <c r="AI440" s="2" t="str">
        <f>CONCATENATE("s/",AC440,"/",AG440,"_sv_",D440,"_str_",AH440,"_MLST_",AD440," \{",AC440,"\}/")</f>
        <v>s/Lin_07/Lin_sv_Manilae_str_UP-MMC-NIID-LP_MLST_57 \{Lin_07\}/</v>
      </c>
    </row>
    <row r="441" spans="1:35" x14ac:dyDescent="0.2">
      <c r="A441" s="8" t="s">
        <v>1819</v>
      </c>
      <c r="B441" s="21" t="s">
        <v>371</v>
      </c>
      <c r="D441" s="2" t="s">
        <v>2731</v>
      </c>
      <c r="E441" s="5"/>
      <c r="F441" s="2" t="s">
        <v>296</v>
      </c>
      <c r="G441" s="2" t="s">
        <v>2730</v>
      </c>
      <c r="H441" s="12" t="s">
        <v>1678</v>
      </c>
      <c r="I441" s="12" t="s">
        <v>369</v>
      </c>
      <c r="J441" s="12" t="s">
        <v>1679</v>
      </c>
      <c r="K441" s="31">
        <v>4.6575199999999999</v>
      </c>
      <c r="L441" s="32">
        <v>35</v>
      </c>
      <c r="M441" s="12" t="s">
        <v>1680</v>
      </c>
      <c r="N441" s="12">
        <v>145</v>
      </c>
      <c r="O441" s="12" t="s">
        <v>15</v>
      </c>
      <c r="R441" s="2" t="s">
        <v>370</v>
      </c>
      <c r="V441" s="2" t="s">
        <v>35</v>
      </c>
      <c r="X441" s="2" t="s">
        <v>3210</v>
      </c>
      <c r="Z441" s="2" t="s">
        <v>3192</v>
      </c>
      <c r="AB441" s="2" t="s">
        <v>3356</v>
      </c>
      <c r="AC441" s="2" t="s">
        <v>370</v>
      </c>
      <c r="AD441" s="2">
        <v>57</v>
      </c>
      <c r="AG441" s="2" t="s">
        <v>3528</v>
      </c>
      <c r="AH441" s="21" t="s">
        <v>371</v>
      </c>
      <c r="AI441" s="2" t="str">
        <f>CONCATENATE("s/",AC441,"/",AG441,"_sv_",D441,"_str_",AH441,"_MLST_",AD441," \{",AC441,"\}/")</f>
        <v>s/SRR712961/Lin_sv_Manilae_str_UP-OM_MLST_57 \{SRR712961\}/</v>
      </c>
    </row>
    <row r="442" spans="1:35" x14ac:dyDescent="0.2">
      <c r="A442" s="8" t="s">
        <v>1819</v>
      </c>
      <c r="B442" s="21" t="s">
        <v>1466</v>
      </c>
      <c r="D442" s="2" t="s">
        <v>2742</v>
      </c>
      <c r="E442" s="5"/>
      <c r="F442" s="2" t="s">
        <v>296</v>
      </c>
      <c r="G442" s="2" t="s">
        <v>323</v>
      </c>
      <c r="H442" s="12" t="s">
        <v>1467</v>
      </c>
      <c r="I442" s="12" t="s">
        <v>1468</v>
      </c>
      <c r="J442" s="12" t="s">
        <v>1469</v>
      </c>
      <c r="K442" s="31">
        <v>5.1576399999999998</v>
      </c>
      <c r="L442" s="32">
        <v>35.200000000000003</v>
      </c>
      <c r="M442" s="12" t="s">
        <v>1470</v>
      </c>
      <c r="N442" s="12">
        <v>174</v>
      </c>
      <c r="O442" s="12" t="s">
        <v>15</v>
      </c>
      <c r="R442" s="2" t="s">
        <v>2803</v>
      </c>
      <c r="S442" s="2" t="s">
        <v>2802</v>
      </c>
      <c r="V442" s="2" t="s">
        <v>35</v>
      </c>
      <c r="X442" s="2" t="s">
        <v>357</v>
      </c>
      <c r="AB442" s="2" t="s">
        <v>3356</v>
      </c>
      <c r="AC442" s="2" t="s">
        <v>2803</v>
      </c>
      <c r="AD442" s="2">
        <v>46</v>
      </c>
      <c r="AG442" s="2" t="s">
        <v>3528</v>
      </c>
      <c r="AH442" s="21" t="s">
        <v>1466</v>
      </c>
      <c r="AI442" s="2" t="str">
        <f>CONCATENATE("s/",AC442,"/",AG442,"_sv_",D442,"_str_",AH442,"_MLST_",AD442," \{",AC442,"\}/")</f>
        <v>s/SRR513124/Lin_sv_Medanensis_str_UT053_MLST_46 \{SRR513124\}/</v>
      </c>
    </row>
    <row r="443" spans="1:35" x14ac:dyDescent="0.2">
      <c r="A443" s="8" t="s">
        <v>1819</v>
      </c>
      <c r="B443" s="22" t="s">
        <v>3019</v>
      </c>
      <c r="C443" s="2" t="s">
        <v>41</v>
      </c>
      <c r="D443" s="2" t="s">
        <v>41</v>
      </c>
      <c r="E443" s="5">
        <v>2003</v>
      </c>
      <c r="F443" s="2" t="s">
        <v>296</v>
      </c>
      <c r="G443" s="2" t="s">
        <v>3234</v>
      </c>
      <c r="H443" s="2" t="s">
        <v>3018</v>
      </c>
      <c r="I443" s="2" t="s">
        <v>2856</v>
      </c>
      <c r="K443" s="17"/>
      <c r="L443" s="33"/>
      <c r="O443" s="12" t="s">
        <v>3353</v>
      </c>
      <c r="Q443" s="2" t="s">
        <v>3734</v>
      </c>
      <c r="V443" s="2" t="s">
        <v>3482</v>
      </c>
      <c r="X443" s="2" t="s">
        <v>3232</v>
      </c>
      <c r="AA443" s="2" t="s">
        <v>3721</v>
      </c>
      <c r="AB443" s="2" t="s">
        <v>3356</v>
      </c>
      <c r="AC443" s="2" t="s">
        <v>3487</v>
      </c>
      <c r="AD443" s="2">
        <v>34</v>
      </c>
      <c r="AG443" s="2" t="s">
        <v>3528</v>
      </c>
      <c r="AH443" s="22" t="s">
        <v>3019</v>
      </c>
      <c r="AI443" s="2" t="str">
        <f>CONCATENATE("s/",AC443,"/",AG443,"_sv_",D443,"_str_",AH443,"_MLST_",AD443," \{",AC443,"\}/")</f>
        <v>s/Excluded/Lin_sv_Autumnalis_str_UT104_MLST_34 \{Excluded\}/</v>
      </c>
    </row>
    <row r="444" spans="1:35" x14ac:dyDescent="0.2">
      <c r="A444" s="8" t="s">
        <v>1819</v>
      </c>
      <c r="B444" s="22" t="s">
        <v>3022</v>
      </c>
      <c r="C444" s="2" t="s">
        <v>41</v>
      </c>
      <c r="D444" s="2" t="s">
        <v>41</v>
      </c>
      <c r="E444" s="5">
        <v>2003</v>
      </c>
      <c r="F444" s="2" t="s">
        <v>296</v>
      </c>
      <c r="G444" s="2" t="s">
        <v>3234</v>
      </c>
      <c r="H444" s="2" t="s">
        <v>3021</v>
      </c>
      <c r="I444" s="2" t="s">
        <v>2856</v>
      </c>
      <c r="K444" s="17"/>
      <c r="L444" s="33"/>
      <c r="O444" s="12" t="s">
        <v>3353</v>
      </c>
      <c r="R444" s="2" t="s">
        <v>3020</v>
      </c>
      <c r="V444" s="2" t="s">
        <v>3482</v>
      </c>
      <c r="X444" s="2" t="s">
        <v>3232</v>
      </c>
      <c r="AB444" s="2" t="s">
        <v>3356</v>
      </c>
      <c r="AC444" s="2" t="s">
        <v>3020</v>
      </c>
      <c r="AD444" s="2">
        <v>34</v>
      </c>
      <c r="AG444" s="2" t="s">
        <v>3528</v>
      </c>
      <c r="AH444" s="22" t="s">
        <v>3022</v>
      </c>
      <c r="AI444" s="2" t="str">
        <f>CONCATENATE("s/",AC444,"/",AG444,"_sv_",D444,"_str_",AH444,"_MLST_",AD444," \{",AC444,"\}/")</f>
        <v>s/ERR017100/Lin_sv_Autumnalis_str_UT105_MLST_34 \{ERR017100\}/</v>
      </c>
    </row>
    <row r="445" spans="1:35" x14ac:dyDescent="0.2">
      <c r="A445" s="8" t="s">
        <v>1819</v>
      </c>
      <c r="B445" s="22" t="s">
        <v>3025</v>
      </c>
      <c r="C445" s="2" t="s">
        <v>41</v>
      </c>
      <c r="D445" s="2" t="s">
        <v>41</v>
      </c>
      <c r="E445" s="5">
        <v>2003</v>
      </c>
      <c r="F445" s="2" t="s">
        <v>296</v>
      </c>
      <c r="G445" s="2" t="s">
        <v>3234</v>
      </c>
      <c r="H445" s="2" t="s">
        <v>3024</v>
      </c>
      <c r="I445" s="2" t="s">
        <v>2856</v>
      </c>
      <c r="K445" s="17"/>
      <c r="L445" s="33"/>
      <c r="O445" s="12" t="s">
        <v>3353</v>
      </c>
      <c r="R445" s="2" t="s">
        <v>3023</v>
      </c>
      <c r="V445" s="2" t="s">
        <v>3482</v>
      </c>
      <c r="X445" s="2" t="s">
        <v>3232</v>
      </c>
      <c r="AB445" s="2" t="s">
        <v>3356</v>
      </c>
      <c r="AC445" s="2" t="s">
        <v>3023</v>
      </c>
      <c r="AD445" s="2">
        <v>34</v>
      </c>
      <c r="AG445" s="2" t="s">
        <v>3528</v>
      </c>
      <c r="AH445" s="22" t="s">
        <v>3025</v>
      </c>
      <c r="AI445" s="2" t="str">
        <f>CONCATENATE("s/",AC445,"/",AG445,"_sv_",D445,"_str_",AH445,"_MLST_",AD445," \{",AC445,"\}/")</f>
        <v>s/ERR017099/Lin_sv_Autumnalis_str_UT108_MLST_34 \{ERR017099\}/</v>
      </c>
    </row>
    <row r="446" spans="1:35" x14ac:dyDescent="0.2">
      <c r="A446" s="8" t="s">
        <v>1819</v>
      </c>
      <c r="B446" s="21" t="s">
        <v>1791</v>
      </c>
      <c r="D446" s="14" t="s">
        <v>13</v>
      </c>
      <c r="E446" s="5"/>
      <c r="F446" s="2" t="s">
        <v>296</v>
      </c>
      <c r="G446" s="2" t="s">
        <v>323</v>
      </c>
      <c r="H446" s="12" t="s">
        <v>1792</v>
      </c>
      <c r="I446" s="12" t="s">
        <v>1793</v>
      </c>
      <c r="J446" s="12" t="s">
        <v>1794</v>
      </c>
      <c r="K446" s="31">
        <v>4.8629100000000003</v>
      </c>
      <c r="L446" s="32">
        <v>35.1</v>
      </c>
      <c r="M446" s="12" t="s">
        <v>1795</v>
      </c>
      <c r="N446" s="12">
        <v>239</v>
      </c>
      <c r="O446" s="12" t="s">
        <v>15</v>
      </c>
      <c r="R446" s="2" t="s">
        <v>2816</v>
      </c>
      <c r="V446" s="2" t="s">
        <v>35</v>
      </c>
      <c r="X446" s="2" t="s">
        <v>357</v>
      </c>
      <c r="AB446" s="2" t="s">
        <v>3356</v>
      </c>
      <c r="AC446" s="2" t="s">
        <v>2816</v>
      </c>
      <c r="AD446" s="2">
        <v>40</v>
      </c>
      <c r="AG446" s="2" t="s">
        <v>3528</v>
      </c>
      <c r="AH446" s="21" t="s">
        <v>1791</v>
      </c>
      <c r="AI446" s="2" t="str">
        <f>CONCATENATE("s/",AC446,"/",AG446,"_sv_",D446,"_str_",AH446,"_MLST_",AD446," \{",AC446,"\}/")</f>
        <v>s/SRR592953/Lin_sv_-_str_UT126_MLST_40 \{SRR592953\}/</v>
      </c>
    </row>
    <row r="447" spans="1:35" x14ac:dyDescent="0.2">
      <c r="A447" s="8" t="s">
        <v>1819</v>
      </c>
      <c r="B447" s="22" t="s">
        <v>3028</v>
      </c>
      <c r="C447" s="2" t="s">
        <v>41</v>
      </c>
      <c r="D447" s="2" t="s">
        <v>41</v>
      </c>
      <c r="E447" s="5">
        <v>2004</v>
      </c>
      <c r="F447" s="2" t="s">
        <v>296</v>
      </c>
      <c r="G447" s="2" t="s">
        <v>3234</v>
      </c>
      <c r="H447" s="2" t="s">
        <v>3027</v>
      </c>
      <c r="I447" s="2" t="s">
        <v>2856</v>
      </c>
      <c r="K447" s="17"/>
      <c r="L447" s="33"/>
      <c r="O447" s="12" t="s">
        <v>3353</v>
      </c>
      <c r="R447" s="2" t="s">
        <v>3026</v>
      </c>
      <c r="V447" s="2" t="s">
        <v>3482</v>
      </c>
      <c r="X447" s="2" t="s">
        <v>3232</v>
      </c>
      <c r="AB447" s="2" t="s">
        <v>3356</v>
      </c>
      <c r="AC447" s="2" t="s">
        <v>3026</v>
      </c>
      <c r="AD447" s="2">
        <v>34</v>
      </c>
      <c r="AG447" s="2" t="s">
        <v>3528</v>
      </c>
      <c r="AH447" s="22" t="s">
        <v>3028</v>
      </c>
      <c r="AI447" s="2" t="str">
        <f>CONCATENATE("s/",AC447,"/",AG447,"_sv_",D447,"_str_",AH447,"_MLST_",AD447," \{",AC447,"\}/")</f>
        <v>s/ERR017098/Lin_sv_Autumnalis_str_UT226_MLST_34 \{ERR017098\}/</v>
      </c>
    </row>
    <row r="448" spans="1:35" x14ac:dyDescent="0.2">
      <c r="A448" s="8" t="s">
        <v>1819</v>
      </c>
      <c r="B448" s="22" t="s">
        <v>3029</v>
      </c>
      <c r="C448" s="2" t="s">
        <v>41</v>
      </c>
      <c r="D448" s="2" t="s">
        <v>41</v>
      </c>
      <c r="E448" s="5">
        <v>2004</v>
      </c>
      <c r="F448" s="2" t="s">
        <v>296</v>
      </c>
      <c r="G448" s="2" t="s">
        <v>3234</v>
      </c>
      <c r="H448" s="2" t="s">
        <v>3073</v>
      </c>
      <c r="I448" s="2" t="s">
        <v>2856</v>
      </c>
      <c r="K448" s="17"/>
      <c r="L448" s="33"/>
      <c r="O448" s="12" t="s">
        <v>3353</v>
      </c>
      <c r="Q448" s="2" t="s">
        <v>3257</v>
      </c>
      <c r="R448" s="2" t="s">
        <v>3072</v>
      </c>
      <c r="V448" s="2" t="s">
        <v>3482</v>
      </c>
      <c r="X448" s="2" t="s">
        <v>3232</v>
      </c>
      <c r="AB448" s="2" t="s">
        <v>3356</v>
      </c>
      <c r="AC448" s="2" t="s">
        <v>3072</v>
      </c>
      <c r="AD448" s="2">
        <v>34</v>
      </c>
      <c r="AG448" s="2" t="s">
        <v>3528</v>
      </c>
      <c r="AH448" s="22" t="s">
        <v>3029</v>
      </c>
      <c r="AI448" s="2" t="str">
        <f>CONCATENATE("s/",AC448,"/",AG448,"_sv_",D448,"_str_",AH448,"_MLST_",AD448," \{",AC448,"\}/")</f>
        <v>s/ERR025974/Lin_sv_Autumnalis_str_UT227_MLST_34 \{ERR025974\}/</v>
      </c>
    </row>
    <row r="449" spans="1:35" x14ac:dyDescent="0.2">
      <c r="A449" s="8" t="s">
        <v>1819</v>
      </c>
      <c r="B449" s="21" t="s">
        <v>2428</v>
      </c>
      <c r="D449" s="2" t="s">
        <v>826</v>
      </c>
      <c r="E449" s="5"/>
      <c r="F449" s="2" t="s">
        <v>296</v>
      </c>
      <c r="G449" s="2" t="s">
        <v>323</v>
      </c>
      <c r="H449" s="12" t="s">
        <v>2429</v>
      </c>
      <c r="I449" s="12" t="s">
        <v>2430</v>
      </c>
      <c r="J449" s="12" t="s">
        <v>2431</v>
      </c>
      <c r="K449" s="31">
        <v>4.8301699999999999</v>
      </c>
      <c r="L449" s="32">
        <v>35.1</v>
      </c>
      <c r="M449" s="12" t="s">
        <v>2432</v>
      </c>
      <c r="N449" s="12">
        <v>410</v>
      </c>
      <c r="O449" s="12" t="s">
        <v>15</v>
      </c>
      <c r="R449" s="2" t="s">
        <v>2651</v>
      </c>
      <c r="V449" s="2" t="s">
        <v>35</v>
      </c>
      <c r="X449" s="2" t="s">
        <v>357</v>
      </c>
      <c r="AB449" s="2" t="s">
        <v>3356</v>
      </c>
      <c r="AC449" s="2" t="s">
        <v>2651</v>
      </c>
      <c r="AD449" s="2">
        <v>46</v>
      </c>
      <c r="AG449" s="2" t="s">
        <v>3528</v>
      </c>
      <c r="AH449" s="21" t="s">
        <v>2428</v>
      </c>
      <c r="AI449" s="2" t="str">
        <f>CONCATENATE("s/",AC449,"/",AG449,"_sv_",D449,"_str_",AH449,"_MLST_",AD449," \{",AC449,"\}/")</f>
        <v>s/SRR353585/Lin_sv_Bataviae_str_UT234_MLST_46 \{SRR353585\}/</v>
      </c>
    </row>
    <row r="450" spans="1:35" x14ac:dyDescent="0.2">
      <c r="A450" s="8" t="s">
        <v>1819</v>
      </c>
      <c r="B450" s="22" t="s">
        <v>3032</v>
      </c>
      <c r="C450" s="2" t="s">
        <v>41</v>
      </c>
      <c r="D450" s="2" t="s">
        <v>41</v>
      </c>
      <c r="E450" s="5">
        <v>2004</v>
      </c>
      <c r="F450" s="2" t="s">
        <v>296</v>
      </c>
      <c r="G450" s="2" t="s">
        <v>3234</v>
      </c>
      <c r="H450" s="2" t="s">
        <v>3031</v>
      </c>
      <c r="I450" s="2" t="s">
        <v>2856</v>
      </c>
      <c r="K450" s="17"/>
      <c r="L450" s="33"/>
      <c r="O450" s="12" t="s">
        <v>3353</v>
      </c>
      <c r="R450" s="2" t="s">
        <v>3030</v>
      </c>
      <c r="V450" s="2" t="s">
        <v>3482</v>
      </c>
      <c r="X450" s="2" t="s">
        <v>3232</v>
      </c>
      <c r="AB450" s="2" t="s">
        <v>3356</v>
      </c>
      <c r="AC450" s="2" t="s">
        <v>3030</v>
      </c>
      <c r="AD450" s="2">
        <v>34</v>
      </c>
      <c r="AG450" s="2" t="s">
        <v>3528</v>
      </c>
      <c r="AH450" s="22" t="s">
        <v>3032</v>
      </c>
      <c r="AI450" s="2" t="str">
        <f>CONCATENATE("s/",AC450,"/",AG450,"_sv_",D450,"_str_",AH450,"_MLST_",AD450," \{",AC450,"\}/")</f>
        <v>s/ERR017096/Lin_sv_Autumnalis_str_UT285_MLST_34 \{ERR017096\}/</v>
      </c>
    </row>
    <row r="451" spans="1:35" x14ac:dyDescent="0.2">
      <c r="A451" s="8" t="s">
        <v>1819</v>
      </c>
      <c r="B451" s="22" t="s">
        <v>3033</v>
      </c>
      <c r="C451" s="2" t="s">
        <v>41</v>
      </c>
      <c r="D451" s="2" t="s">
        <v>41</v>
      </c>
      <c r="E451" s="5"/>
      <c r="G451" s="2" t="s">
        <v>323</v>
      </c>
      <c r="H451" s="2" t="s">
        <v>3071</v>
      </c>
      <c r="I451" s="2" t="s">
        <v>2856</v>
      </c>
      <c r="K451" s="17"/>
      <c r="L451" s="33"/>
      <c r="O451" s="12" t="s">
        <v>3353</v>
      </c>
      <c r="Q451" s="2" t="s">
        <v>3258</v>
      </c>
      <c r="R451" s="2" t="s">
        <v>3070</v>
      </c>
      <c r="V451" s="2" t="s">
        <v>3482</v>
      </c>
      <c r="AB451" s="2" t="s">
        <v>3356</v>
      </c>
      <c r="AC451" s="2" t="s">
        <v>3070</v>
      </c>
      <c r="AD451" s="2">
        <v>34</v>
      </c>
      <c r="AG451" s="2" t="s">
        <v>3528</v>
      </c>
      <c r="AH451" s="22" t="s">
        <v>3033</v>
      </c>
      <c r="AI451" s="2" t="str">
        <f>CONCATENATE("s/",AC451,"/",AG451,"_sv_",D451,"_str_",AH451,"_MLST_",AD451," \{",AC451,"\}/")</f>
        <v>s/ERR025973/Lin_sv_Autumnalis_str_UT294_MLST_34 \{ERR025973\}/</v>
      </c>
    </row>
    <row r="452" spans="1:35" x14ac:dyDescent="0.2">
      <c r="A452" s="8" t="s">
        <v>1819</v>
      </c>
      <c r="B452" s="22" t="s">
        <v>3035</v>
      </c>
      <c r="C452" s="2" t="s">
        <v>41</v>
      </c>
      <c r="D452" s="2" t="s">
        <v>41</v>
      </c>
      <c r="E452" s="5">
        <v>2005</v>
      </c>
      <c r="F452" s="2" t="s">
        <v>296</v>
      </c>
      <c r="G452" s="2" t="s">
        <v>3234</v>
      </c>
      <c r="H452" s="2" t="s">
        <v>3034</v>
      </c>
      <c r="I452" s="2" t="s">
        <v>2856</v>
      </c>
      <c r="K452" s="17"/>
      <c r="L452" s="33"/>
      <c r="O452" s="12" t="s">
        <v>3353</v>
      </c>
      <c r="Q452" s="2" t="s">
        <v>3735</v>
      </c>
      <c r="V452" s="2" t="s">
        <v>3482</v>
      </c>
      <c r="X452" s="2" t="s">
        <v>3232</v>
      </c>
      <c r="AA452" s="2" t="s">
        <v>3721</v>
      </c>
      <c r="AB452" s="2" t="s">
        <v>3356</v>
      </c>
      <c r="AC452" s="2" t="s">
        <v>3487</v>
      </c>
      <c r="AD452" s="2">
        <v>34</v>
      </c>
      <c r="AG452" s="2" t="s">
        <v>3528</v>
      </c>
      <c r="AH452" s="22" t="s">
        <v>3035</v>
      </c>
      <c r="AI452" s="2" t="str">
        <f>CONCATENATE("s/",AC452,"/",AG452,"_sv_",D452,"_str_",AH452,"_MLST_",AD452," \{",AC452,"\}/")</f>
        <v>s/Excluded/Lin_sv_Autumnalis_str_UT342_MLST_34 \{Excluded\}/</v>
      </c>
    </row>
    <row r="453" spans="1:35" x14ac:dyDescent="0.2">
      <c r="A453" s="8" t="s">
        <v>1819</v>
      </c>
      <c r="B453" s="21" t="s">
        <v>1471</v>
      </c>
      <c r="D453" s="2" t="s">
        <v>360</v>
      </c>
      <c r="E453" s="5"/>
      <c r="F453" s="2" t="s">
        <v>296</v>
      </c>
      <c r="G453" s="2" t="s">
        <v>323</v>
      </c>
      <c r="H453" s="12" t="s">
        <v>1472</v>
      </c>
      <c r="I453" s="12" t="s">
        <v>1473</v>
      </c>
      <c r="J453" s="12" t="s">
        <v>1474</v>
      </c>
      <c r="K453" s="31">
        <v>5.1134599999999999</v>
      </c>
      <c r="L453" s="32">
        <v>35.200000000000003</v>
      </c>
      <c r="M453" s="12" t="s">
        <v>1475</v>
      </c>
      <c r="N453" s="12">
        <v>291</v>
      </c>
      <c r="O453" s="12" t="s">
        <v>15</v>
      </c>
      <c r="R453" s="2" t="s">
        <v>2800</v>
      </c>
      <c r="S453" s="2" t="s">
        <v>2799</v>
      </c>
      <c r="V453" s="2" t="s">
        <v>35</v>
      </c>
      <c r="X453" s="2" t="s">
        <v>357</v>
      </c>
      <c r="AB453" s="2" t="s">
        <v>3356</v>
      </c>
      <c r="AC453" s="2" t="s">
        <v>2800</v>
      </c>
      <c r="AD453" s="2">
        <v>38</v>
      </c>
      <c r="AG453" s="2" t="s">
        <v>3528</v>
      </c>
      <c r="AH453" s="21" t="s">
        <v>1471</v>
      </c>
      <c r="AI453" s="2" t="str">
        <f>CONCATENATE("s/",AC453,"/",AG453,"_sv_",D453,"_str_",AH453,"_MLST_",AD453," \{",AC453,"\}/")</f>
        <v>s/SRR507770/Lin_sv_Pomona_str_UT364_MLST_38 \{SRR507770\}/</v>
      </c>
    </row>
    <row r="454" spans="1:35" x14ac:dyDescent="0.2">
      <c r="A454" s="8" t="s">
        <v>1819</v>
      </c>
      <c r="B454" s="22" t="s">
        <v>3014</v>
      </c>
      <c r="C454" s="2" t="s">
        <v>41</v>
      </c>
      <c r="D454" s="2" t="s">
        <v>41</v>
      </c>
      <c r="E454" s="5"/>
      <c r="G454" s="2" t="s">
        <v>323</v>
      </c>
      <c r="H454" s="2" t="s">
        <v>3075</v>
      </c>
      <c r="I454" s="2" t="s">
        <v>2856</v>
      </c>
      <c r="K454" s="17"/>
      <c r="L454" s="33"/>
      <c r="O454" s="12" t="s">
        <v>3353</v>
      </c>
      <c r="Q454" s="2" t="s">
        <v>3256</v>
      </c>
      <c r="R454" s="2" t="s">
        <v>3074</v>
      </c>
      <c r="V454" s="2" t="s">
        <v>3482</v>
      </c>
      <c r="AB454" s="2" t="s">
        <v>3356</v>
      </c>
      <c r="AC454" s="2" t="s">
        <v>3074</v>
      </c>
      <c r="AD454" s="2">
        <v>34</v>
      </c>
      <c r="AG454" s="2" t="s">
        <v>3528</v>
      </c>
      <c r="AH454" s="22" t="s">
        <v>3014</v>
      </c>
      <c r="AI454" s="2" t="str">
        <f>CONCATENATE("s/",AC454,"/",AG454,"_sv_",D454,"_str_",AH454,"_MLST_",AD454," \{",AC454,"\}/")</f>
        <v>s/ERR025975/Lin_sv_Autumnalis_str_UT560_MLST_34 \{ERR025975\}/</v>
      </c>
    </row>
    <row r="455" spans="1:35" x14ac:dyDescent="0.2">
      <c r="A455" s="8" t="s">
        <v>1819</v>
      </c>
      <c r="B455" s="22" t="s">
        <v>3017</v>
      </c>
      <c r="C455" s="2" t="s">
        <v>41</v>
      </c>
      <c r="D455" s="2" t="s">
        <v>41</v>
      </c>
      <c r="E455" s="5">
        <v>2006</v>
      </c>
      <c r="F455" s="2" t="s">
        <v>296</v>
      </c>
      <c r="G455" s="2" t="s">
        <v>3234</v>
      </c>
      <c r="H455" s="2" t="s">
        <v>3016</v>
      </c>
      <c r="I455" s="2" t="s">
        <v>2856</v>
      </c>
      <c r="K455" s="17"/>
      <c r="L455" s="33"/>
      <c r="O455" s="12" t="s">
        <v>3353</v>
      </c>
      <c r="R455" s="2" t="s">
        <v>3015</v>
      </c>
      <c r="V455" s="2" t="s">
        <v>3482</v>
      </c>
      <c r="X455" s="2" t="s">
        <v>3232</v>
      </c>
      <c r="AB455" s="2" t="s">
        <v>3356</v>
      </c>
      <c r="AC455" s="2" t="s">
        <v>3015</v>
      </c>
      <c r="AD455" s="2">
        <v>34</v>
      </c>
      <c r="AG455" s="2" t="s">
        <v>3528</v>
      </c>
      <c r="AH455" s="22" t="s">
        <v>3017</v>
      </c>
      <c r="AI455" s="2" t="str">
        <f>CONCATENATE("s/",AC455,"/",AG455,"_sv_",D455,"_str_",AH455,"_MLST_",AD455," \{",AC455,"\}/")</f>
        <v>s/ERR017102/Lin_sv_Autumnalis_str_UT567_MLST_34 \{ERR017102\}/</v>
      </c>
    </row>
    <row r="456" spans="1:35" x14ac:dyDescent="0.2">
      <c r="A456" s="8" t="s">
        <v>1819</v>
      </c>
      <c r="B456" s="22" t="s">
        <v>3038</v>
      </c>
      <c r="C456" s="2" t="s">
        <v>41</v>
      </c>
      <c r="D456" s="2" t="s">
        <v>41</v>
      </c>
      <c r="E456" s="5">
        <v>2006</v>
      </c>
      <c r="F456" s="2" t="s">
        <v>296</v>
      </c>
      <c r="G456" s="2" t="s">
        <v>3234</v>
      </c>
      <c r="H456" s="2" t="s">
        <v>3037</v>
      </c>
      <c r="I456" s="2" t="s">
        <v>2856</v>
      </c>
      <c r="K456" s="17"/>
      <c r="L456" s="33"/>
      <c r="O456" s="12" t="s">
        <v>3353</v>
      </c>
      <c r="R456" s="2" t="s">
        <v>3036</v>
      </c>
      <c r="V456" s="2" t="s">
        <v>3482</v>
      </c>
      <c r="X456" s="2" t="s">
        <v>3232</v>
      </c>
      <c r="AB456" s="2" t="s">
        <v>3356</v>
      </c>
      <c r="AC456" s="2" t="s">
        <v>3036</v>
      </c>
      <c r="AD456" s="2">
        <v>34</v>
      </c>
      <c r="AG456" s="2" t="s">
        <v>3528</v>
      </c>
      <c r="AH456" s="22" t="s">
        <v>3038</v>
      </c>
      <c r="AI456" s="2" t="str">
        <f>CONCATENATE("s/",AC456,"/",AG456,"_sv_",D456,"_str_",AH456,"_MLST_",AD456," \{",AC456,"\}/")</f>
        <v>s/ERR017104/Lin_sv_Autumnalis_str_UT670_MLST_34 \{ERR017104\}/</v>
      </c>
    </row>
    <row r="457" spans="1:35" x14ac:dyDescent="0.2">
      <c r="A457" s="8" t="s">
        <v>1819</v>
      </c>
      <c r="B457" s="21" t="s">
        <v>611</v>
      </c>
      <c r="D457" s="2" t="s">
        <v>611</v>
      </c>
      <c r="E457" s="5"/>
      <c r="F457" s="2" t="s">
        <v>296</v>
      </c>
      <c r="G457" s="2" t="s">
        <v>284</v>
      </c>
      <c r="H457" s="12" t="s">
        <v>1496</v>
      </c>
      <c r="I457" s="12" t="s">
        <v>1497</v>
      </c>
      <c r="J457" s="12" t="s">
        <v>1498</v>
      </c>
      <c r="K457" s="31">
        <v>4.53979</v>
      </c>
      <c r="L457" s="32">
        <v>34.9</v>
      </c>
      <c r="M457" s="12" t="s">
        <v>1499</v>
      </c>
      <c r="N457" s="12">
        <v>39</v>
      </c>
      <c r="O457" s="12" t="s">
        <v>15</v>
      </c>
      <c r="R457" s="2" t="s">
        <v>2763</v>
      </c>
      <c r="S457" s="2" t="s">
        <v>2762</v>
      </c>
      <c r="V457" s="2" t="s">
        <v>35</v>
      </c>
      <c r="X457" s="2" t="s">
        <v>734</v>
      </c>
      <c r="AB457" s="2" t="s">
        <v>3356</v>
      </c>
      <c r="AC457" s="2" t="s">
        <v>2763</v>
      </c>
      <c r="AD457" s="2">
        <v>61</v>
      </c>
      <c r="AG457" s="2" t="s">
        <v>3528</v>
      </c>
      <c r="AH457" s="21" t="s">
        <v>611</v>
      </c>
      <c r="AI457" s="2" t="str">
        <f>CONCATENATE("s/",AC457,"/",AG457,"_sv_",D457,"_str_",AH457,"_MLST_",AD457," \{",AC457,"\}/")</f>
        <v>s/SRR507723/Lin_sv_Valbuzzi_str_Valbuzzi_MLST_61 \{SRR507723\}/</v>
      </c>
    </row>
    <row r="458" spans="1:35" x14ac:dyDescent="0.2">
      <c r="A458" s="8" t="s">
        <v>1819</v>
      </c>
      <c r="B458" s="21" t="s">
        <v>2505</v>
      </c>
      <c r="D458" s="2" t="s">
        <v>2716</v>
      </c>
      <c r="E458" s="5"/>
      <c r="F458" s="2" t="s">
        <v>296</v>
      </c>
      <c r="G458" s="2" t="s">
        <v>623</v>
      </c>
      <c r="H458" s="12" t="s">
        <v>2506</v>
      </c>
      <c r="I458" s="12" t="s">
        <v>2507</v>
      </c>
      <c r="J458" s="12" t="s">
        <v>2508</v>
      </c>
      <c r="K458" s="31">
        <v>4.2080000000000002</v>
      </c>
      <c r="L458" s="32">
        <v>35.5</v>
      </c>
      <c r="M458" s="12" t="s">
        <v>2509</v>
      </c>
      <c r="N458" s="12">
        <v>1065</v>
      </c>
      <c r="O458" s="12" t="s">
        <v>15</v>
      </c>
      <c r="S458" s="2" t="s">
        <v>2715</v>
      </c>
      <c r="V458" s="2" t="s">
        <v>35</v>
      </c>
      <c r="X458" s="2" t="s">
        <v>359</v>
      </c>
      <c r="AA458" s="12" t="s">
        <v>3716</v>
      </c>
      <c r="AB458" s="2" t="s">
        <v>3356</v>
      </c>
      <c r="AC458" s="2" t="s">
        <v>3487</v>
      </c>
      <c r="AD458" s="2" t="s">
        <v>13</v>
      </c>
      <c r="AF458" s="2" t="s">
        <v>3470</v>
      </c>
      <c r="AG458" s="2" t="s">
        <v>3528</v>
      </c>
      <c r="AH458" s="21" t="s">
        <v>3657</v>
      </c>
      <c r="AI458" s="2" t="str">
        <f>CONCATENATE("s/",AC458,"/",AG458,"_sv_",D458,"_str_",AH458,"_MLST_",AD458," \{",AC458,"\}/")</f>
        <v>s/Excluded/Lin_sv_Icterohaemorrhagiae_str_Verdun-HP_MLST_- \{Excluded\}/</v>
      </c>
    </row>
    <row r="459" spans="1:35" x14ac:dyDescent="0.2">
      <c r="A459" s="8" t="s">
        <v>1819</v>
      </c>
      <c r="B459" s="21" t="s">
        <v>1505</v>
      </c>
      <c r="D459" s="2" t="s">
        <v>2716</v>
      </c>
      <c r="E459" s="5"/>
      <c r="F459" s="2" t="s">
        <v>296</v>
      </c>
      <c r="G459" s="2" t="s">
        <v>623</v>
      </c>
      <c r="H459" s="12" t="s">
        <v>1506</v>
      </c>
      <c r="I459" s="12" t="s">
        <v>1507</v>
      </c>
      <c r="J459" s="12" t="s">
        <v>1508</v>
      </c>
      <c r="K459" s="31">
        <v>4.6098299999999997</v>
      </c>
      <c r="L459" s="32">
        <v>35</v>
      </c>
      <c r="M459" s="12" t="s">
        <v>1509</v>
      </c>
      <c r="N459" s="12">
        <v>31</v>
      </c>
      <c r="O459" s="12" t="s">
        <v>15</v>
      </c>
      <c r="R459" s="2" t="s">
        <v>2811</v>
      </c>
      <c r="S459" s="2" t="s">
        <v>2810</v>
      </c>
      <c r="V459" s="2" t="s">
        <v>35</v>
      </c>
      <c r="X459" s="2" t="s">
        <v>359</v>
      </c>
      <c r="AB459" s="2" t="s">
        <v>3356</v>
      </c>
      <c r="AC459" s="2" t="s">
        <v>2811</v>
      </c>
      <c r="AD459" s="2">
        <v>17</v>
      </c>
      <c r="AG459" s="2" t="s">
        <v>3528</v>
      </c>
      <c r="AH459" s="21" t="s">
        <v>3656</v>
      </c>
      <c r="AI459" s="2" t="str">
        <f>CONCATENATE("s/",AC459,"/",AG459,"_sv_",D459,"_str_",AH459,"_MLST_",AD459," \{",AC459,"\}/")</f>
        <v>s/SRR554105/Lin_sv_Icterohaemorrhagiae_str_Verdun-LP_MLST_17 \{SRR554105\}/</v>
      </c>
    </row>
    <row r="460" spans="1:35" x14ac:dyDescent="0.2">
      <c r="A460" s="8" t="s">
        <v>1819</v>
      </c>
      <c r="B460" s="21" t="s">
        <v>2679</v>
      </c>
      <c r="D460" s="2" t="s">
        <v>2540</v>
      </c>
      <c r="E460" s="5"/>
      <c r="H460" s="12" t="s">
        <v>1750</v>
      </c>
      <c r="I460" s="12" t="s">
        <v>1751</v>
      </c>
      <c r="J460" s="12" t="s">
        <v>1752</v>
      </c>
      <c r="K460" s="31">
        <v>4.6133100000000002</v>
      </c>
      <c r="L460" s="32">
        <v>35</v>
      </c>
      <c r="M460" s="12" t="s">
        <v>1753</v>
      </c>
      <c r="N460" s="12">
        <v>151</v>
      </c>
      <c r="O460" s="12" t="s">
        <v>15</v>
      </c>
      <c r="R460" s="2" t="s">
        <v>2680</v>
      </c>
      <c r="V460" s="2" t="s">
        <v>35</v>
      </c>
      <c r="X460" s="2" t="s">
        <v>828</v>
      </c>
      <c r="Z460" s="2" t="s">
        <v>3192</v>
      </c>
      <c r="AB460" s="2" t="s">
        <v>3356</v>
      </c>
      <c r="AC460" s="2" t="s">
        <v>2680</v>
      </c>
      <c r="AD460" s="2">
        <v>199</v>
      </c>
      <c r="AG460" s="2" t="s">
        <v>3528</v>
      </c>
      <c r="AH460" s="21" t="s">
        <v>2679</v>
      </c>
      <c r="AI460" s="2" t="str">
        <f>CONCATENATE("s/",AC460,"/",AG460,"_sv_",D460,"_str_",AH460,"_MLST_",AD460," \{",AC460,"\}/")</f>
        <v>s/SRR714502/Lin_sv_Copenhageni_str_Wijinberg_MLST_199 \{SRR714502\}/</v>
      </c>
    </row>
    <row r="461" spans="1:35" x14ac:dyDescent="0.2">
      <c r="A461" s="8" t="s">
        <v>1819</v>
      </c>
      <c r="B461" s="22" t="s">
        <v>3040</v>
      </c>
      <c r="C461" s="2" t="s">
        <v>41</v>
      </c>
      <c r="D461" s="2" t="s">
        <v>41</v>
      </c>
      <c r="E461" s="5"/>
      <c r="G461" s="2" t="s">
        <v>323</v>
      </c>
      <c r="H461" s="2" t="s">
        <v>3039</v>
      </c>
      <c r="I461" s="2" t="s">
        <v>2856</v>
      </c>
      <c r="K461" s="17"/>
      <c r="L461" s="33"/>
      <c r="O461" s="12" t="s">
        <v>3353</v>
      </c>
      <c r="Q461" s="2" t="s">
        <v>3349</v>
      </c>
      <c r="V461" s="2" t="s">
        <v>3482</v>
      </c>
      <c r="AA461" s="2" t="s">
        <v>3721</v>
      </c>
      <c r="AB461" s="2" t="s">
        <v>3356</v>
      </c>
      <c r="AC461" s="2" t="s">
        <v>3487</v>
      </c>
      <c r="AD461" s="12" t="s">
        <v>13</v>
      </c>
      <c r="AG461" s="2" t="s">
        <v>3528</v>
      </c>
      <c r="AH461" s="22" t="s">
        <v>3040</v>
      </c>
      <c r="AI461" s="2" t="str">
        <f>CONCATENATE("s/",AC461,"/",AG461,"_sv_",D461,"_str_",AH461,"_MLST_",AD461," \{",AC461,"\}/")</f>
        <v>s/Excluded/Lin_sv_Autumnalis_str_YC0086_MLST_- \{Excluded\}/</v>
      </c>
    </row>
    <row r="462" spans="1:35" x14ac:dyDescent="0.2">
      <c r="A462" s="8" t="s">
        <v>1819</v>
      </c>
      <c r="B462" s="22" t="s">
        <v>3047</v>
      </c>
      <c r="C462" s="2" t="s">
        <v>41</v>
      </c>
      <c r="D462" s="2" t="s">
        <v>41</v>
      </c>
      <c r="E462" s="5"/>
      <c r="G462" s="2" t="s">
        <v>323</v>
      </c>
      <c r="H462" s="2" t="s">
        <v>3046</v>
      </c>
      <c r="I462" s="2" t="s">
        <v>2856</v>
      </c>
      <c r="K462" s="17"/>
      <c r="L462" s="33"/>
      <c r="O462" s="12" t="s">
        <v>3353</v>
      </c>
      <c r="R462" s="2" t="s">
        <v>3045</v>
      </c>
      <c r="V462" s="2" t="s">
        <v>3482</v>
      </c>
      <c r="AB462" s="2" t="s">
        <v>3356</v>
      </c>
      <c r="AC462" s="2" t="s">
        <v>3045</v>
      </c>
      <c r="AD462" s="2">
        <v>34</v>
      </c>
      <c r="AG462" s="2" t="s">
        <v>3528</v>
      </c>
      <c r="AH462" s="22" t="s">
        <v>3047</v>
      </c>
      <c r="AI462" s="2" t="str">
        <f>CONCATENATE("s/",AC462,"/",AG462,"_sv_",D462,"_str_",AH462,"_MLST_",AD462," \{",AC462,"\}/")</f>
        <v>s/ERR017114/Lin_sv_Autumnalis_str_YC0454_MLST_34 \{ERR017114\}/</v>
      </c>
    </row>
    <row r="463" spans="1:35" x14ac:dyDescent="0.2">
      <c r="A463" s="8" t="s">
        <v>1819</v>
      </c>
      <c r="B463" s="22" t="s">
        <v>3050</v>
      </c>
      <c r="C463" s="2" t="s">
        <v>41</v>
      </c>
      <c r="D463" s="2" t="s">
        <v>41</v>
      </c>
      <c r="E463" s="5"/>
      <c r="G463" s="2" t="s">
        <v>323</v>
      </c>
      <c r="H463" s="2" t="s">
        <v>3049</v>
      </c>
      <c r="I463" s="2" t="s">
        <v>2856</v>
      </c>
      <c r="K463" s="17"/>
      <c r="L463" s="33"/>
      <c r="O463" s="12" t="s">
        <v>3353</v>
      </c>
      <c r="R463" s="2" t="s">
        <v>3048</v>
      </c>
      <c r="V463" s="2" t="s">
        <v>3482</v>
      </c>
      <c r="AB463" s="2" t="s">
        <v>3356</v>
      </c>
      <c r="AC463" s="2" t="s">
        <v>3048</v>
      </c>
      <c r="AD463" s="2">
        <v>34</v>
      </c>
      <c r="AG463" s="2" t="s">
        <v>3528</v>
      </c>
      <c r="AH463" s="22" t="s">
        <v>3050</v>
      </c>
      <c r="AI463" s="2" t="str">
        <f>CONCATENATE("s/",AC463,"/",AG463,"_sv_",D463,"_str_",AH463,"_MLST_",AD463," \{",AC463,"\}/")</f>
        <v>s/ERR017113/Lin_sv_Autumnalis_str_YL0003_MLST_34 \{ERR017113\}/</v>
      </c>
    </row>
    <row r="464" spans="1:35" x14ac:dyDescent="0.2">
      <c r="A464" s="8" t="s">
        <v>1819</v>
      </c>
      <c r="B464" s="22" t="s">
        <v>3053</v>
      </c>
      <c r="C464" s="2" t="s">
        <v>41</v>
      </c>
      <c r="D464" s="2" t="s">
        <v>41</v>
      </c>
      <c r="E464" s="5"/>
      <c r="G464" s="2" t="s">
        <v>323</v>
      </c>
      <c r="H464" s="2" t="s">
        <v>3052</v>
      </c>
      <c r="I464" s="2" t="s">
        <v>2856</v>
      </c>
      <c r="K464" s="17"/>
      <c r="L464" s="33"/>
      <c r="O464" s="12" t="s">
        <v>3353</v>
      </c>
      <c r="R464" s="2" t="s">
        <v>3051</v>
      </c>
      <c r="V464" s="2" t="s">
        <v>3482</v>
      </c>
      <c r="AB464" s="2" t="s">
        <v>3356</v>
      </c>
      <c r="AC464" s="2" t="s">
        <v>3051</v>
      </c>
      <c r="AD464" s="2">
        <v>34</v>
      </c>
      <c r="AG464" s="2" t="s">
        <v>3528</v>
      </c>
      <c r="AH464" s="22" t="s">
        <v>3053</v>
      </c>
      <c r="AI464" s="2" t="str">
        <f>CONCATENATE("s/",AC464,"/",AG464,"_sv_",D464,"_str_",AH464,"_MLST_",AD464," \{",AC464,"\}/")</f>
        <v>s/ERR017112/Lin_sv_Autumnalis_str_YL0156_MLST_34 \{ERR017112\}/</v>
      </c>
    </row>
    <row r="465" spans="1:35" x14ac:dyDescent="0.2">
      <c r="A465" s="8" t="s">
        <v>1819</v>
      </c>
      <c r="B465" s="22" t="s">
        <v>3055</v>
      </c>
      <c r="C465" s="2" t="s">
        <v>41</v>
      </c>
      <c r="D465" s="2" t="s">
        <v>41</v>
      </c>
      <c r="E465" s="5"/>
      <c r="G465" s="2" t="s">
        <v>323</v>
      </c>
      <c r="H465" s="2" t="s">
        <v>3054</v>
      </c>
      <c r="I465" s="2" t="s">
        <v>2856</v>
      </c>
      <c r="K465" s="17"/>
      <c r="L465" s="33"/>
      <c r="O465" s="12" t="s">
        <v>3353</v>
      </c>
      <c r="Q465" s="2" t="s">
        <v>3348</v>
      </c>
      <c r="V465" s="2" t="s">
        <v>3482</v>
      </c>
      <c r="AA465" s="2" t="s">
        <v>3721</v>
      </c>
      <c r="AB465" s="2" t="s">
        <v>3356</v>
      </c>
      <c r="AC465" s="2" t="s">
        <v>3487</v>
      </c>
      <c r="AD465" s="2" t="s">
        <v>13</v>
      </c>
      <c r="AG465" s="2" t="s">
        <v>3528</v>
      </c>
      <c r="AH465" s="22" t="s">
        <v>3055</v>
      </c>
      <c r="AI465" s="2" t="str">
        <f>CONCATENATE("s/",AC465,"/",AG465,"_sv_",D465,"_str_",AH465,"_MLST_",AD465," \{",AC465,"\}/")</f>
        <v>s/Excluded/Lin_sv_Autumnalis_str_YL0166_MLST_- \{Excluded\}/</v>
      </c>
    </row>
    <row r="466" spans="1:35" x14ac:dyDescent="0.2">
      <c r="A466" s="8" t="s">
        <v>1819</v>
      </c>
      <c r="B466" s="22" t="s">
        <v>3057</v>
      </c>
      <c r="C466" s="2" t="s">
        <v>41</v>
      </c>
      <c r="D466" s="2" t="s">
        <v>41</v>
      </c>
      <c r="E466" s="5"/>
      <c r="G466" s="2" t="s">
        <v>323</v>
      </c>
      <c r="H466" s="2" t="s">
        <v>3056</v>
      </c>
      <c r="I466" s="2" t="s">
        <v>2856</v>
      </c>
      <c r="K466" s="17"/>
      <c r="L466" s="33"/>
      <c r="O466" s="12" t="s">
        <v>3353</v>
      </c>
      <c r="Q466" s="2" t="s">
        <v>3736</v>
      </c>
      <c r="V466" s="2" t="s">
        <v>3482</v>
      </c>
      <c r="AA466" s="2" t="s">
        <v>3721</v>
      </c>
      <c r="AB466" s="2" t="s">
        <v>3356</v>
      </c>
      <c r="AC466" s="2" t="s">
        <v>3487</v>
      </c>
      <c r="AD466" s="2">
        <v>34</v>
      </c>
      <c r="AG466" s="2" t="s">
        <v>3528</v>
      </c>
      <c r="AH466" s="22" t="s">
        <v>3057</v>
      </c>
      <c r="AI466" s="2" t="str">
        <f>CONCATENATE("s/",AC466,"/",AG466,"_sv_",D466,"_str_",AH466,"_MLST_",AD466," \{",AC466,"\}/")</f>
        <v>s/Excluded/Lin_sv_Autumnalis_str_YL0250_MLST_34 \{Excluded\}/</v>
      </c>
    </row>
    <row r="467" spans="1:35" x14ac:dyDescent="0.2">
      <c r="A467" s="8" t="s">
        <v>1819</v>
      </c>
      <c r="B467" s="22" t="s">
        <v>3060</v>
      </c>
      <c r="C467" s="2" t="s">
        <v>41</v>
      </c>
      <c r="D467" s="2" t="s">
        <v>41</v>
      </c>
      <c r="E467" s="5"/>
      <c r="G467" s="2" t="s">
        <v>323</v>
      </c>
      <c r="H467" s="2" t="s">
        <v>3059</v>
      </c>
      <c r="I467" s="2" t="s">
        <v>2856</v>
      </c>
      <c r="K467" s="17"/>
      <c r="L467" s="33"/>
      <c r="O467" s="12" t="s">
        <v>3353</v>
      </c>
      <c r="R467" s="2" t="s">
        <v>3058</v>
      </c>
      <c r="V467" s="2" t="s">
        <v>3482</v>
      </c>
      <c r="AB467" s="2" t="s">
        <v>3356</v>
      </c>
      <c r="AC467" s="2" t="s">
        <v>3058</v>
      </c>
      <c r="AD467" s="2">
        <v>34</v>
      </c>
      <c r="AG467" s="2" t="s">
        <v>3528</v>
      </c>
      <c r="AH467" s="22" t="s">
        <v>3060</v>
      </c>
      <c r="AI467" s="2" t="str">
        <f>CONCATENATE("s/",AC467,"/",AG467,"_sv_",D467,"_str_",AH467,"_MLST_",AD467," \{",AC467,"\}/")</f>
        <v>s/ERR017109/Lin_sv_Autumnalis_str_YL0644_MLST_34 \{ERR017109\}/</v>
      </c>
    </row>
    <row r="468" spans="1:35" x14ac:dyDescent="0.2">
      <c r="A468" s="8" t="s">
        <v>1819</v>
      </c>
      <c r="B468" s="22" t="s">
        <v>3062</v>
      </c>
      <c r="C468" s="2" t="s">
        <v>41</v>
      </c>
      <c r="D468" s="2" t="s">
        <v>41</v>
      </c>
      <c r="E468" s="5"/>
      <c r="G468" s="2" t="s">
        <v>323</v>
      </c>
      <c r="H468" s="2" t="s">
        <v>3061</v>
      </c>
      <c r="I468" s="2" t="s">
        <v>2856</v>
      </c>
      <c r="K468" s="17"/>
      <c r="L468" s="33"/>
      <c r="O468" s="12" t="s">
        <v>3353</v>
      </c>
      <c r="Q468" s="2" t="s">
        <v>3347</v>
      </c>
      <c r="V468" s="2" t="s">
        <v>3482</v>
      </c>
      <c r="AA468" s="2" t="s">
        <v>3721</v>
      </c>
      <c r="AB468" s="2" t="s">
        <v>3356</v>
      </c>
      <c r="AC468" s="2" t="s">
        <v>3487</v>
      </c>
      <c r="AD468" s="12" t="s">
        <v>13</v>
      </c>
      <c r="AG468" s="2" t="s">
        <v>3528</v>
      </c>
      <c r="AH468" s="22" t="s">
        <v>3062</v>
      </c>
      <c r="AI468" s="2" t="str">
        <f>CONCATENATE("s/",AC468,"/",AG468,"_sv_",D468,"_str_",AH468,"_MLST_",AD468," \{",AC468,"\}/")</f>
        <v>s/Excluded/Lin_sv_Autumnalis_str_YL0729_MLST_- \{Excluded\}/</v>
      </c>
    </row>
    <row r="469" spans="1:35" x14ac:dyDescent="0.2">
      <c r="A469" s="8" t="s">
        <v>1819</v>
      </c>
      <c r="B469" s="22" t="s">
        <v>3065</v>
      </c>
      <c r="C469" s="2" t="s">
        <v>41</v>
      </c>
      <c r="D469" s="2" t="s">
        <v>41</v>
      </c>
      <c r="E469" s="5"/>
      <c r="G469" s="2" t="s">
        <v>323</v>
      </c>
      <c r="H469" s="2" t="s">
        <v>3064</v>
      </c>
      <c r="I469" s="2" t="s">
        <v>2856</v>
      </c>
      <c r="K469" s="17"/>
      <c r="L469" s="33"/>
      <c r="O469" s="12" t="s">
        <v>3353</v>
      </c>
      <c r="R469" s="2" t="s">
        <v>3063</v>
      </c>
      <c r="V469" s="2" t="s">
        <v>3482</v>
      </c>
      <c r="AB469" s="2" t="s">
        <v>3356</v>
      </c>
      <c r="AC469" s="2" t="s">
        <v>3063</v>
      </c>
      <c r="AD469" s="2">
        <v>34</v>
      </c>
      <c r="AG469" s="2" t="s">
        <v>3528</v>
      </c>
      <c r="AH469" s="22" t="s">
        <v>3065</v>
      </c>
      <c r="AI469" s="2" t="str">
        <f>CONCATENATE("s/",AC469,"/",AG469,"_sv_",D469,"_str_",AH469,"_MLST_",AD469," \{",AC469,"\}/")</f>
        <v>s/ERR017107/Lin_sv_Autumnalis_str_YL0856_MLST_34 \{ERR017107\}/</v>
      </c>
    </row>
    <row r="470" spans="1:35" x14ac:dyDescent="0.2">
      <c r="A470" s="8" t="s">
        <v>1819</v>
      </c>
      <c r="B470" s="22" t="s">
        <v>3042</v>
      </c>
      <c r="C470" s="2" t="s">
        <v>41</v>
      </c>
      <c r="D470" s="2" t="s">
        <v>41</v>
      </c>
      <c r="E470" s="5"/>
      <c r="G470" s="2" t="s">
        <v>323</v>
      </c>
      <c r="H470" s="2" t="s">
        <v>3041</v>
      </c>
      <c r="I470" s="2" t="s">
        <v>2856</v>
      </c>
      <c r="K470" s="17"/>
      <c r="L470" s="33"/>
      <c r="O470" s="12" t="s">
        <v>3353</v>
      </c>
      <c r="Q470" s="2" t="s">
        <v>3737</v>
      </c>
      <c r="V470" s="2" t="s">
        <v>3482</v>
      </c>
      <c r="AA470" s="2" t="s">
        <v>3721</v>
      </c>
      <c r="AB470" s="2" t="s">
        <v>3356</v>
      </c>
      <c r="AC470" s="2" t="s">
        <v>3487</v>
      </c>
      <c r="AD470" s="2">
        <v>34</v>
      </c>
      <c r="AG470" s="2" t="s">
        <v>3528</v>
      </c>
      <c r="AH470" s="22" t="s">
        <v>3042</v>
      </c>
      <c r="AI470" s="2" t="str">
        <f>CONCATENATE("s/",AC470,"/",AG470,"_sv_",D470,"_str_",AH470,"_MLST_",AD470," \{",AC470,"\}/")</f>
        <v>s/Excluded/Lin_sv_Autumnalis_str_YR0548_MLST_34 \{Excluded\}/</v>
      </c>
    </row>
    <row r="471" spans="1:35" x14ac:dyDescent="0.2">
      <c r="A471" s="8" t="s">
        <v>1819</v>
      </c>
      <c r="B471" s="22" t="s">
        <v>3044</v>
      </c>
      <c r="C471" s="2" t="s">
        <v>41</v>
      </c>
      <c r="D471" s="2" t="s">
        <v>41</v>
      </c>
      <c r="E471" s="5">
        <v>2003</v>
      </c>
      <c r="F471" s="2" t="s">
        <v>296</v>
      </c>
      <c r="G471" s="2" t="s">
        <v>3238</v>
      </c>
      <c r="H471" s="2" t="s">
        <v>3043</v>
      </c>
      <c r="I471" s="2" t="s">
        <v>2856</v>
      </c>
      <c r="K471" s="17"/>
      <c r="L471" s="33"/>
      <c r="O471" s="12" t="s">
        <v>3353</v>
      </c>
      <c r="Q471" s="2" t="s">
        <v>3346</v>
      </c>
      <c r="V471" s="2" t="s">
        <v>3482</v>
      </c>
      <c r="X471" s="2" t="s">
        <v>3232</v>
      </c>
      <c r="AA471" s="2" t="s">
        <v>3721</v>
      </c>
      <c r="AB471" s="2" t="s">
        <v>3356</v>
      </c>
      <c r="AC471" s="2" t="s">
        <v>3487</v>
      </c>
      <c r="AD471" s="2" t="s">
        <v>13</v>
      </c>
      <c r="AG471" s="2" t="s">
        <v>3528</v>
      </c>
      <c r="AH471" s="22" t="s">
        <v>3044</v>
      </c>
      <c r="AI471" s="2" t="str">
        <f>CONCATENATE("s/",AC471,"/",AG471,"_sv_",D471,"_str_",AH471,"_MLST_",AD471," \{",AC471,"\}/")</f>
        <v>s/Excluded/Lin_sv_Autumnalis_str_YT0012_MLST_- \{Excluded\}/</v>
      </c>
    </row>
    <row r="472" spans="1:35" x14ac:dyDescent="0.2">
      <c r="A472" s="8" t="s">
        <v>1819</v>
      </c>
      <c r="B472" s="21" t="s">
        <v>2028</v>
      </c>
      <c r="D472" s="14" t="s">
        <v>13</v>
      </c>
      <c r="E472" s="5">
        <v>2014</v>
      </c>
      <c r="F472" s="2" t="s">
        <v>345</v>
      </c>
      <c r="G472" s="2" t="s">
        <v>1028</v>
      </c>
      <c r="H472" s="12" t="s">
        <v>2029</v>
      </c>
      <c r="I472" s="12" t="s">
        <v>966</v>
      </c>
      <c r="J472" s="12" t="s">
        <v>2030</v>
      </c>
      <c r="K472" s="31">
        <v>4.4142200000000003</v>
      </c>
      <c r="L472" s="32">
        <v>36</v>
      </c>
      <c r="M472" s="12" t="s">
        <v>2031</v>
      </c>
      <c r="N472" s="12">
        <v>87</v>
      </c>
      <c r="O472" s="12" t="s">
        <v>15</v>
      </c>
      <c r="Q472" s="2" t="s">
        <v>3291</v>
      </c>
      <c r="V472" s="2" t="s">
        <v>1091</v>
      </c>
      <c r="W472" s="12">
        <v>27151788</v>
      </c>
      <c r="X472" s="2" t="s">
        <v>1027</v>
      </c>
      <c r="AA472" s="12" t="s">
        <v>3713</v>
      </c>
      <c r="AB472" s="2" t="s">
        <v>3356</v>
      </c>
      <c r="AC472" s="2" t="s">
        <v>3487</v>
      </c>
      <c r="AD472" s="2">
        <v>124</v>
      </c>
      <c r="AF472" s="2" t="s">
        <v>3427</v>
      </c>
      <c r="AG472" s="2" t="s">
        <v>3528</v>
      </c>
      <c r="AH472" s="21" t="s">
        <v>2028</v>
      </c>
      <c r="AI472" s="2" t="str">
        <f>CONCATENATE("s/",AC472,"/",AG472,"_sv_",D472,"_str_",AH472,"_MLST_",AD472," \{",AC472,"\}/")</f>
        <v>s/Excluded/Lin_sv_-_str_ZV013_MLST_124 \{Excluded\}/</v>
      </c>
    </row>
    <row r="473" spans="1:35" x14ac:dyDescent="0.2">
      <c r="A473" s="3" t="s">
        <v>506</v>
      </c>
      <c r="B473" s="22">
        <v>1051</v>
      </c>
      <c r="D473" s="2" t="s">
        <v>601</v>
      </c>
      <c r="E473" s="5">
        <v>1982</v>
      </c>
      <c r="F473" s="2" t="s">
        <v>619</v>
      </c>
      <c r="G473" s="2" t="s">
        <v>620</v>
      </c>
      <c r="H473" s="2" t="s">
        <v>432</v>
      </c>
      <c r="I473" s="2" t="s">
        <v>433</v>
      </c>
      <c r="J473" s="2" t="s">
        <v>434</v>
      </c>
      <c r="K473" s="17">
        <v>4.3991800000000003</v>
      </c>
      <c r="L473" s="33">
        <v>35.9</v>
      </c>
      <c r="M473" s="2" t="s">
        <v>435</v>
      </c>
      <c r="N473" s="2">
        <v>36</v>
      </c>
      <c r="O473" s="2" t="s">
        <v>15</v>
      </c>
      <c r="R473" s="2" t="s">
        <v>572</v>
      </c>
      <c r="S473" s="2" t="s">
        <v>599</v>
      </c>
      <c r="V473" s="2" t="s">
        <v>35</v>
      </c>
      <c r="W473" s="2">
        <v>6470107</v>
      </c>
      <c r="X473" s="2" t="s">
        <v>829</v>
      </c>
      <c r="AB473" s="2" t="s">
        <v>3356</v>
      </c>
      <c r="AC473" s="2" t="s">
        <v>572</v>
      </c>
      <c r="AD473" s="2">
        <v>63</v>
      </c>
      <c r="AG473" s="2" t="s">
        <v>3529</v>
      </c>
      <c r="AH473" s="22">
        <v>1051</v>
      </c>
      <c r="AI473" s="2" t="str">
        <f>CONCATENATE("s/",AC473,"/",AG473,"_sv_",D473,"_str_",AH473," \{",AC473,"\}/")</f>
        <v>s/SRR403921/Lki_sv_Bim_str_1051 \{SRR403921\}/</v>
      </c>
    </row>
    <row r="474" spans="1:35" x14ac:dyDescent="0.2">
      <c r="A474" s="3" t="s">
        <v>506</v>
      </c>
      <c r="B474" s="22">
        <v>56168</v>
      </c>
      <c r="C474" s="2" t="s">
        <v>2716</v>
      </c>
      <c r="D474" s="2" t="s">
        <v>633</v>
      </c>
      <c r="E474" s="5">
        <v>1938</v>
      </c>
      <c r="F474" s="2" t="s">
        <v>296</v>
      </c>
      <c r="G474" s="2" t="s">
        <v>303</v>
      </c>
      <c r="H474" s="2" t="s">
        <v>507</v>
      </c>
      <c r="I474" s="2" t="s">
        <v>508</v>
      </c>
      <c r="J474" s="2" t="s">
        <v>509</v>
      </c>
      <c r="K474" s="17">
        <v>4.4494999999999996</v>
      </c>
      <c r="L474" s="33">
        <v>35.799999999999997</v>
      </c>
      <c r="M474" s="2" t="s">
        <v>510</v>
      </c>
      <c r="N474" s="2">
        <v>335</v>
      </c>
      <c r="O474" s="2" t="s">
        <v>15</v>
      </c>
      <c r="R474" s="2" t="s">
        <v>595</v>
      </c>
      <c r="V474" s="2" t="s">
        <v>66</v>
      </c>
      <c r="W474" s="12">
        <v>26833181</v>
      </c>
      <c r="AB474" s="2" t="s">
        <v>3356</v>
      </c>
      <c r="AC474" s="2" t="s">
        <v>595</v>
      </c>
      <c r="AD474" s="2">
        <v>127</v>
      </c>
      <c r="AG474" s="2" t="s">
        <v>3529</v>
      </c>
      <c r="AH474" s="22">
        <v>56168</v>
      </c>
      <c r="AI474" s="2" t="str">
        <f>CONCATENATE("s/",AC474,"/",AG474,"_sv_",D474,"_str_",AH474," \{",AC474,"\}/")</f>
        <v>s/SRR1542348/Lki_sv_Ndahambukuje_str_56168 \{SRR1542348\}/</v>
      </c>
    </row>
    <row r="475" spans="1:35" x14ac:dyDescent="0.2">
      <c r="A475" s="3" t="s">
        <v>506</v>
      </c>
      <c r="B475" s="22">
        <v>56611</v>
      </c>
      <c r="C475" s="2" t="s">
        <v>315</v>
      </c>
      <c r="D475" s="2" t="s">
        <v>634</v>
      </c>
      <c r="E475" s="5">
        <v>1961</v>
      </c>
      <c r="F475" s="2" t="s">
        <v>296</v>
      </c>
      <c r="G475" s="2" t="s">
        <v>290</v>
      </c>
      <c r="H475" s="2" t="s">
        <v>511</v>
      </c>
      <c r="I475" s="2" t="s">
        <v>508</v>
      </c>
      <c r="J475" s="2" t="s">
        <v>512</v>
      </c>
      <c r="K475" s="17">
        <v>4.5077600000000002</v>
      </c>
      <c r="L475" s="33">
        <v>36.200000000000003</v>
      </c>
      <c r="M475" s="2" t="s">
        <v>513</v>
      </c>
      <c r="N475" s="2">
        <v>438</v>
      </c>
      <c r="O475" s="2" t="s">
        <v>15</v>
      </c>
      <c r="R475" s="2" t="s">
        <v>594</v>
      </c>
      <c r="V475" s="2" t="s">
        <v>66</v>
      </c>
      <c r="W475" s="12">
        <v>26833181</v>
      </c>
      <c r="AB475" s="2" t="s">
        <v>3356</v>
      </c>
      <c r="AC475" s="2" t="s">
        <v>594</v>
      </c>
      <c r="AD475" s="2" t="s">
        <v>13</v>
      </c>
      <c r="AG475" s="2" t="s">
        <v>3529</v>
      </c>
      <c r="AH475" s="22">
        <v>56611</v>
      </c>
      <c r="AI475" s="2" t="str">
        <f>CONCATENATE("s/",AC475,"/",AG475,"_sv_",D475,"_str_",AH475," \{",AC475,"\}/")</f>
        <v>s/SRR1542347/Lki_sv_Balconica_str_56611 \{SRR1542347\}/</v>
      </c>
    </row>
    <row r="476" spans="1:35" x14ac:dyDescent="0.2">
      <c r="A476" s="3" t="s">
        <v>506</v>
      </c>
      <c r="B476" s="22">
        <v>200702274</v>
      </c>
      <c r="D476" s="2" t="s">
        <v>606</v>
      </c>
      <c r="E476" s="5"/>
      <c r="F476" s="2" t="s">
        <v>296</v>
      </c>
      <c r="G476" s="2" t="s">
        <v>623</v>
      </c>
      <c r="H476" s="2" t="s">
        <v>451</v>
      </c>
      <c r="I476" s="2" t="s">
        <v>452</v>
      </c>
      <c r="J476" s="2" t="s">
        <v>453</v>
      </c>
      <c r="K476" s="17">
        <v>4.3174299999999999</v>
      </c>
      <c r="L476" s="33">
        <v>35.9</v>
      </c>
      <c r="M476" s="2" t="s">
        <v>454</v>
      </c>
      <c r="N476" s="2">
        <v>22</v>
      </c>
      <c r="O476" s="2" t="s">
        <v>15</v>
      </c>
      <c r="R476" s="2" t="s">
        <v>576</v>
      </c>
      <c r="S476" s="2" t="s">
        <v>607</v>
      </c>
      <c r="V476" s="2" t="s">
        <v>35</v>
      </c>
      <c r="X476" s="2" t="s">
        <v>359</v>
      </c>
      <c r="AB476" s="2" t="s">
        <v>3356</v>
      </c>
      <c r="AC476" s="2" t="s">
        <v>576</v>
      </c>
      <c r="AD476" s="2">
        <v>110</v>
      </c>
      <c r="AG476" s="2" t="s">
        <v>3529</v>
      </c>
      <c r="AH476" s="22">
        <v>200702274</v>
      </c>
      <c r="AI476" s="2" t="str">
        <f>CONCATENATE("s/",AC476,"/",AG476,"_sv_",D476,"_str_",AH476," \{",AC476,"\}/")</f>
        <v>s/SRR507772/Lki_sv_Valbuzzi _str_200702274 \{SRR507772\}/</v>
      </c>
    </row>
    <row r="477" spans="1:35" x14ac:dyDescent="0.2">
      <c r="A477" s="3" t="s">
        <v>506</v>
      </c>
      <c r="B477" s="22">
        <v>200801774</v>
      </c>
      <c r="C477" s="2" t="s">
        <v>46</v>
      </c>
      <c r="D477" s="2" t="s">
        <v>13</v>
      </c>
      <c r="E477" s="5"/>
      <c r="F477" s="2" t="s">
        <v>296</v>
      </c>
      <c r="G477" s="2" t="s">
        <v>341</v>
      </c>
      <c r="H477" s="2" t="s">
        <v>463</v>
      </c>
      <c r="I477" s="2" t="s">
        <v>464</v>
      </c>
      <c r="J477" s="2" t="s">
        <v>465</v>
      </c>
      <c r="K477" s="17">
        <v>4.6440000000000001</v>
      </c>
      <c r="L477" s="33">
        <v>36.1</v>
      </c>
      <c r="M477" s="2" t="s">
        <v>466</v>
      </c>
      <c r="N477" s="2">
        <v>54</v>
      </c>
      <c r="O477" s="2" t="s">
        <v>15</v>
      </c>
      <c r="R477" s="2" t="s">
        <v>583</v>
      </c>
      <c r="S477" s="2" t="s">
        <v>612</v>
      </c>
      <c r="V477" s="2" t="s">
        <v>35</v>
      </c>
      <c r="X477" s="2" t="s">
        <v>359</v>
      </c>
      <c r="AB477" s="2" t="s">
        <v>3356</v>
      </c>
      <c r="AC477" s="2" t="s">
        <v>583</v>
      </c>
      <c r="AD477" s="2" t="s">
        <v>13</v>
      </c>
      <c r="AG477" s="2" t="s">
        <v>3529</v>
      </c>
      <c r="AH477" s="22">
        <v>200801774</v>
      </c>
      <c r="AI477" s="2" t="str">
        <f>CONCATENATE("s/",AC477,"/",AG477,"_sv_",D477,"_str_",AH477," \{",AC477,"\}/")</f>
        <v>s/SRR554110/Lki_sv_-_str_200801774 \{SRR554110\}/</v>
      </c>
    </row>
    <row r="478" spans="1:35" x14ac:dyDescent="0.2">
      <c r="A478" s="3" t="s">
        <v>506</v>
      </c>
      <c r="B478" s="22">
        <v>200801925</v>
      </c>
      <c r="D478" s="2" t="s">
        <v>13</v>
      </c>
      <c r="E478" s="5"/>
      <c r="F478" s="2" t="s">
        <v>296</v>
      </c>
      <c r="G478" s="2" t="s">
        <v>341</v>
      </c>
      <c r="H478" s="2" t="s">
        <v>558</v>
      </c>
      <c r="I478" s="2" t="s">
        <v>559</v>
      </c>
      <c r="J478" s="2" t="s">
        <v>560</v>
      </c>
      <c r="K478" s="17">
        <v>4.5081899999999999</v>
      </c>
      <c r="L478" s="33">
        <v>36.200000000000003</v>
      </c>
      <c r="M478" s="2" t="s">
        <v>561</v>
      </c>
      <c r="N478" s="2">
        <v>200</v>
      </c>
      <c r="O478" s="2" t="s">
        <v>15</v>
      </c>
      <c r="S478" s="2" t="s">
        <v>613</v>
      </c>
      <c r="V478" s="2" t="s">
        <v>35</v>
      </c>
      <c r="X478" s="2" t="s">
        <v>359</v>
      </c>
      <c r="AA478" s="12" t="s">
        <v>3714</v>
      </c>
      <c r="AB478" s="2" t="s">
        <v>3356</v>
      </c>
      <c r="AC478" s="2" t="s">
        <v>3405</v>
      </c>
      <c r="AD478" s="2" t="s">
        <v>13</v>
      </c>
      <c r="AE478" s="2" t="s">
        <v>3390</v>
      </c>
      <c r="AF478" s="2" t="s">
        <v>3405</v>
      </c>
      <c r="AG478" s="2" t="s">
        <v>3529</v>
      </c>
      <c r="AH478" s="22">
        <v>200801925</v>
      </c>
      <c r="AI478" s="2" t="str">
        <f>CONCATENATE("s/",AC478,"/",AG478,"_sv_",D478,"_str_",AH478," \{",AC478,"\}/")</f>
        <v>s/Lki_98/Lki_sv_-_str_200801925 \{Lki_98\}/</v>
      </c>
    </row>
    <row r="479" spans="1:35" x14ac:dyDescent="0.2">
      <c r="A479" s="3" t="s">
        <v>506</v>
      </c>
      <c r="B479" s="22">
        <v>200802841</v>
      </c>
      <c r="C479" s="2" t="s">
        <v>337</v>
      </c>
      <c r="D479" s="2" t="s">
        <v>13</v>
      </c>
      <c r="E479" s="5"/>
      <c r="F479" s="2" t="s">
        <v>296</v>
      </c>
      <c r="G479" s="2" t="s">
        <v>341</v>
      </c>
      <c r="H479" s="2" t="s">
        <v>459</v>
      </c>
      <c r="I479" s="2" t="s">
        <v>460</v>
      </c>
      <c r="J479" s="2" t="s">
        <v>461</v>
      </c>
      <c r="K479" s="17">
        <v>4.6914300000000004</v>
      </c>
      <c r="L479" s="33">
        <v>36.200000000000003</v>
      </c>
      <c r="M479" s="2" t="s">
        <v>462</v>
      </c>
      <c r="N479" s="2">
        <v>91</v>
      </c>
      <c r="O479" s="2" t="s">
        <v>15</v>
      </c>
      <c r="R479" s="2" t="s">
        <v>584</v>
      </c>
      <c r="S479" s="2" t="s">
        <v>614</v>
      </c>
      <c r="V479" s="2" t="s">
        <v>35</v>
      </c>
      <c r="X479" s="2" t="s">
        <v>359</v>
      </c>
      <c r="AB479" s="2" t="s">
        <v>3356</v>
      </c>
      <c r="AC479" s="2" t="s">
        <v>584</v>
      </c>
      <c r="AD479" s="2" t="s">
        <v>13</v>
      </c>
      <c r="AG479" s="2" t="s">
        <v>3529</v>
      </c>
      <c r="AH479" s="22">
        <v>200802841</v>
      </c>
      <c r="AI479" s="2" t="str">
        <f>CONCATENATE("s/",AC479,"/",AG479,"_sv_",D479,"_str_",AH479," \{",AC479,"\}/")</f>
        <v>s/SRR554111/Lki_sv_-_str_200802841 \{SRR554111\}/</v>
      </c>
    </row>
    <row r="480" spans="1:35" x14ac:dyDescent="0.2">
      <c r="A480" s="3" t="s">
        <v>506</v>
      </c>
      <c r="B480" s="22">
        <v>200803703</v>
      </c>
      <c r="C480" s="2" t="s">
        <v>337</v>
      </c>
      <c r="D480" s="2" t="s">
        <v>13</v>
      </c>
      <c r="E480" s="5"/>
      <c r="F480" s="2" t="s">
        <v>296</v>
      </c>
      <c r="G480" s="2" t="s">
        <v>341</v>
      </c>
      <c r="H480" s="2" t="s">
        <v>467</v>
      </c>
      <c r="I480" s="2" t="s">
        <v>468</v>
      </c>
      <c r="J480" s="2" t="s">
        <v>469</v>
      </c>
      <c r="K480" s="17">
        <v>4.7036100000000003</v>
      </c>
      <c r="L480" s="33">
        <v>36</v>
      </c>
      <c r="M480" s="2" t="s">
        <v>470</v>
      </c>
      <c r="N480" s="2">
        <v>87</v>
      </c>
      <c r="O480" s="2" t="s">
        <v>15</v>
      </c>
      <c r="R480" s="2" t="s">
        <v>585</v>
      </c>
      <c r="S480" s="2" t="s">
        <v>615</v>
      </c>
      <c r="V480" s="2" t="s">
        <v>35</v>
      </c>
      <c r="X480" s="2" t="s">
        <v>359</v>
      </c>
      <c r="AB480" s="2" t="s">
        <v>3356</v>
      </c>
      <c r="AC480" s="2" t="s">
        <v>585</v>
      </c>
      <c r="AD480" s="2" t="s">
        <v>13</v>
      </c>
      <c r="AG480" s="2" t="s">
        <v>3529</v>
      </c>
      <c r="AH480" s="22">
        <v>200803703</v>
      </c>
      <c r="AI480" s="2" t="str">
        <f>CONCATENATE("s/",AC480,"/",AG480,"_sv_",D480,"_str_",AH480," \{",AC480,"\}/")</f>
        <v>s/SRR554112/Lki_sv_-_str_200803703 \{SRR554112\}/</v>
      </c>
    </row>
    <row r="481" spans="1:35" x14ac:dyDescent="0.2">
      <c r="A481" s="3" t="s">
        <v>506</v>
      </c>
      <c r="B481" s="22">
        <v>2008720114</v>
      </c>
      <c r="D481" s="2" t="s">
        <v>13</v>
      </c>
      <c r="E481" s="5"/>
      <c r="F481" s="21" t="s">
        <v>624</v>
      </c>
      <c r="G481" s="2" t="s">
        <v>625</v>
      </c>
      <c r="H481" s="2" t="s">
        <v>455</v>
      </c>
      <c r="I481" s="2" t="s">
        <v>456</v>
      </c>
      <c r="J481" s="2" t="s">
        <v>457</v>
      </c>
      <c r="K481" s="17">
        <v>4.3917700000000002</v>
      </c>
      <c r="L481" s="33">
        <v>35.9</v>
      </c>
      <c r="M481" s="2" t="s">
        <v>458</v>
      </c>
      <c r="N481" s="2">
        <v>51</v>
      </c>
      <c r="O481" s="2" t="s">
        <v>15</v>
      </c>
      <c r="R481" s="2" t="s">
        <v>581</v>
      </c>
      <c r="S481" s="2" t="s">
        <v>609</v>
      </c>
      <c r="V481" s="2" t="s">
        <v>35</v>
      </c>
      <c r="X481" s="2" t="s">
        <v>734</v>
      </c>
      <c r="AB481" s="2" t="s">
        <v>3356</v>
      </c>
      <c r="AC481" s="2" t="s">
        <v>581</v>
      </c>
      <c r="AD481" s="2" t="s">
        <v>13</v>
      </c>
      <c r="AG481" s="2" t="s">
        <v>3529</v>
      </c>
      <c r="AH481" s="22">
        <v>2008720114</v>
      </c>
      <c r="AI481" s="2" t="str">
        <f>CONCATENATE("s/",AC481,"/",AG481,"_sv_",D481,"_str_",AH481," \{",AC481,"\}/")</f>
        <v>s/SRR507724/Lki_sv_-_str_2008720114 \{SRR507724\}/</v>
      </c>
    </row>
    <row r="482" spans="1:35" x14ac:dyDescent="0.2">
      <c r="A482" s="3" t="s">
        <v>506</v>
      </c>
      <c r="B482" s="22" t="s">
        <v>3502</v>
      </c>
      <c r="D482" s="2" t="s">
        <v>567</v>
      </c>
      <c r="E482" s="5"/>
      <c r="F482" s="2" t="s">
        <v>570</v>
      </c>
      <c r="G482" s="2" t="s">
        <v>3691</v>
      </c>
      <c r="H482" s="2" t="s">
        <v>423</v>
      </c>
      <c r="I482" s="2" t="s">
        <v>424</v>
      </c>
      <c r="J482" s="2" t="s">
        <v>425</v>
      </c>
      <c r="K482" s="17">
        <v>4.4094199999999999</v>
      </c>
      <c r="L482" s="33">
        <v>35.9</v>
      </c>
      <c r="M482" s="2" t="s">
        <v>426</v>
      </c>
      <c r="N482" s="2">
        <v>24</v>
      </c>
      <c r="O482" s="2" t="s">
        <v>15</v>
      </c>
      <c r="R482" s="2" t="s">
        <v>568</v>
      </c>
      <c r="S482" s="2" t="s">
        <v>569</v>
      </c>
      <c r="V482" s="2" t="s">
        <v>35</v>
      </c>
      <c r="X482" s="2" t="s">
        <v>829</v>
      </c>
      <c r="Y482" s="2" t="s">
        <v>3501</v>
      </c>
      <c r="AB482" s="2" t="s">
        <v>3356</v>
      </c>
      <c r="AC482" s="2" t="s">
        <v>568</v>
      </c>
      <c r="AD482" s="2">
        <v>70</v>
      </c>
      <c r="AG482" s="2" t="s">
        <v>3529</v>
      </c>
      <c r="AH482" s="22" t="s">
        <v>3502</v>
      </c>
      <c r="AI482" s="2" t="str">
        <f>CONCATENATE("s/",AC482,"/",AG482,"_sv_",D482,"_str_",AH482," \{",AC482,"\}/")</f>
        <v>s/SRR403923/Lki_sv_Cynopteri_str_3522C \{SRR403923\}/</v>
      </c>
    </row>
    <row r="483" spans="1:35" x14ac:dyDescent="0.2">
      <c r="A483" s="3" t="s">
        <v>506</v>
      </c>
      <c r="B483" s="22" t="s">
        <v>553</v>
      </c>
      <c r="D483" s="2" t="s">
        <v>610</v>
      </c>
      <c r="E483" s="5"/>
      <c r="F483" s="2" t="s">
        <v>296</v>
      </c>
      <c r="G483" s="2" t="s">
        <v>631</v>
      </c>
      <c r="H483" s="2" t="s">
        <v>554</v>
      </c>
      <c r="I483" s="2" t="s">
        <v>555</v>
      </c>
      <c r="J483" s="2" t="s">
        <v>556</v>
      </c>
      <c r="K483" s="17">
        <v>4.4833499999999997</v>
      </c>
      <c r="L483" s="33">
        <v>35.9</v>
      </c>
      <c r="M483" s="2" t="s">
        <v>557</v>
      </c>
      <c r="N483" s="2">
        <v>174</v>
      </c>
      <c r="O483" s="2" t="s">
        <v>15</v>
      </c>
      <c r="R483" s="2" t="s">
        <v>109</v>
      </c>
      <c r="V483" s="2" t="s">
        <v>642</v>
      </c>
      <c r="AA483" s="12" t="s">
        <v>3715</v>
      </c>
      <c r="AB483" s="2" t="s">
        <v>3356</v>
      </c>
      <c r="AC483" s="2" t="s">
        <v>3404</v>
      </c>
      <c r="AD483" s="2">
        <v>117</v>
      </c>
      <c r="AE483" s="2" t="s">
        <v>3389</v>
      </c>
      <c r="AF483" s="2" t="s">
        <v>3404</v>
      </c>
      <c r="AG483" s="2" t="s">
        <v>3529</v>
      </c>
      <c r="AH483" s="22" t="s">
        <v>553</v>
      </c>
      <c r="AI483" s="2" t="str">
        <f>CONCATENATE("s/",AC483,"/",AG483,"_sv_",D483,"_str_",AH483," \{",AC483,"\}/")</f>
        <v>s/Lki_99/Lki_sv_Mozdok_str_61H \{Lki_99\}/</v>
      </c>
    </row>
    <row r="484" spans="1:35" x14ac:dyDescent="0.2">
      <c r="A484" s="3" t="s">
        <v>506</v>
      </c>
      <c r="B484" s="22" t="s">
        <v>543</v>
      </c>
      <c r="D484" s="2" t="s">
        <v>610</v>
      </c>
      <c r="E484" s="5"/>
      <c r="F484" s="2" t="s">
        <v>296</v>
      </c>
      <c r="G484" s="2" t="s">
        <v>346</v>
      </c>
      <c r="H484" s="2" t="s">
        <v>544</v>
      </c>
      <c r="I484" s="2" t="s">
        <v>545</v>
      </c>
      <c r="J484" s="2" t="s">
        <v>546</v>
      </c>
      <c r="K484" s="17">
        <v>4.2473400000000003</v>
      </c>
      <c r="L484" s="33">
        <v>35.9</v>
      </c>
      <c r="M484" s="2" t="s">
        <v>547</v>
      </c>
      <c r="N484" s="2">
        <v>570</v>
      </c>
      <c r="O484" s="2" t="s">
        <v>15</v>
      </c>
      <c r="Q484" s="2" t="s">
        <v>3739</v>
      </c>
      <c r="V484" s="2" t="s">
        <v>35</v>
      </c>
      <c r="X484" s="2" t="s">
        <v>829</v>
      </c>
      <c r="AA484" s="2" t="s">
        <v>3725</v>
      </c>
      <c r="AB484" s="2" t="s">
        <v>3356</v>
      </c>
      <c r="AC484" s="2" t="s">
        <v>3487</v>
      </c>
      <c r="AD484" s="2" t="s">
        <v>13</v>
      </c>
      <c r="AG484" s="2" t="s">
        <v>3529</v>
      </c>
      <c r="AH484" s="22" t="s">
        <v>3674</v>
      </c>
      <c r="AI484" s="2" t="str">
        <f>CONCATENATE("s/",AC484,"/",AG484,"_sv_",D484,"_str_",AH484," \{",AC484,"\}/")</f>
        <v>s/Excluded/Lki_sv_Mozdok_str_Tsaratsovo \{Excluded\}/</v>
      </c>
    </row>
    <row r="485" spans="1:35" x14ac:dyDescent="0.2">
      <c r="A485" s="3" t="s">
        <v>506</v>
      </c>
      <c r="B485" s="22" t="s">
        <v>528</v>
      </c>
      <c r="D485" s="2" t="s">
        <v>46</v>
      </c>
      <c r="E485" s="5"/>
      <c r="F485" s="2" t="s">
        <v>317</v>
      </c>
      <c r="G485" s="2" t="s">
        <v>640</v>
      </c>
      <c r="H485" s="2" t="s">
        <v>529</v>
      </c>
      <c r="I485" s="2" t="s">
        <v>530</v>
      </c>
      <c r="J485" s="2" t="s">
        <v>531</v>
      </c>
      <c r="K485" s="17">
        <v>4.2675900000000002</v>
      </c>
      <c r="L485" s="33">
        <v>35.9</v>
      </c>
      <c r="M485" s="2" t="s">
        <v>532</v>
      </c>
      <c r="N485" s="2">
        <v>263</v>
      </c>
      <c r="O485" s="2" t="s">
        <v>15</v>
      </c>
      <c r="R485" s="2" t="s">
        <v>578</v>
      </c>
      <c r="V485" s="2" t="s">
        <v>35</v>
      </c>
      <c r="X485" s="2" t="s">
        <v>829</v>
      </c>
      <c r="AB485" s="2" t="s">
        <v>3356</v>
      </c>
      <c r="AC485" s="2" t="s">
        <v>578</v>
      </c>
      <c r="AD485" s="2">
        <v>110</v>
      </c>
      <c r="AG485" s="2" t="s">
        <v>3529</v>
      </c>
      <c r="AH485" s="22" t="s">
        <v>3673</v>
      </c>
      <c r="AI485" s="2" t="str">
        <f>CONCATENATE("s/",AC485,"/",AG485,"_sv_",D485,"_str_",AH485," \{",AC485,"\}/")</f>
        <v>s/SRR353562/Lki_sv_Grippotyphosa_str_Brem-127-Duyster \{SRR353562\}/</v>
      </c>
    </row>
    <row r="486" spans="1:35" x14ac:dyDescent="0.2">
      <c r="A486" s="3" t="s">
        <v>506</v>
      </c>
      <c r="B486" s="22" t="s">
        <v>538</v>
      </c>
      <c r="C486" s="2" t="s">
        <v>641</v>
      </c>
      <c r="D486" s="2" t="s">
        <v>610</v>
      </c>
      <c r="E486" s="5"/>
      <c r="F486" s="2" t="s">
        <v>317</v>
      </c>
      <c r="G486" s="2" t="s">
        <v>3697</v>
      </c>
      <c r="H486" s="2" t="s">
        <v>539</v>
      </c>
      <c r="I486" s="2" t="s">
        <v>540</v>
      </c>
      <c r="J486" s="2" t="s">
        <v>541</v>
      </c>
      <c r="K486" s="17">
        <v>4.3536299999999999</v>
      </c>
      <c r="L486" s="33">
        <v>35.9</v>
      </c>
      <c r="M486" s="2" t="s">
        <v>542</v>
      </c>
      <c r="N486" s="2">
        <v>475</v>
      </c>
      <c r="O486" s="2" t="s">
        <v>15</v>
      </c>
      <c r="Q486" s="2" t="s">
        <v>3738</v>
      </c>
      <c r="V486" s="2" t="s">
        <v>35</v>
      </c>
      <c r="X486" s="2" t="s">
        <v>829</v>
      </c>
      <c r="AA486" s="12" t="s">
        <v>3725</v>
      </c>
      <c r="AB486" s="2" t="s">
        <v>3356</v>
      </c>
      <c r="AC486" s="2" t="s">
        <v>3487</v>
      </c>
      <c r="AD486" s="2">
        <v>117</v>
      </c>
      <c r="AG486" s="2" t="s">
        <v>3529</v>
      </c>
      <c r="AH486" s="22" t="s">
        <v>3672</v>
      </c>
      <c r="AI486" s="2" t="str">
        <f>CONCATENATE("s/",AC486,"/",AG486,"_sv_",D486,"_str_",AH486," \{",AC486,"\}/")</f>
        <v>s/Excluded/Lki_sv_Mozdok_str_Brem-166 \{Excluded\}/</v>
      </c>
    </row>
    <row r="487" spans="1:35" x14ac:dyDescent="0.2">
      <c r="A487" s="3" t="s">
        <v>506</v>
      </c>
      <c r="B487" s="22" t="s">
        <v>533</v>
      </c>
      <c r="D487" s="2" t="s">
        <v>611</v>
      </c>
      <c r="E487" s="5"/>
      <c r="F487" s="2" t="s">
        <v>317</v>
      </c>
      <c r="G487" s="2" t="s">
        <v>639</v>
      </c>
      <c r="H487" s="2" t="s">
        <v>534</v>
      </c>
      <c r="I487" s="2" t="s">
        <v>535</v>
      </c>
      <c r="J487" s="2" t="s">
        <v>536</v>
      </c>
      <c r="K487" s="17">
        <v>4.3108000000000004</v>
      </c>
      <c r="L487" s="33">
        <v>35.9</v>
      </c>
      <c r="M487" s="2" t="s">
        <v>537</v>
      </c>
      <c r="N487" s="2">
        <v>321</v>
      </c>
      <c r="O487" s="2" t="s">
        <v>15</v>
      </c>
      <c r="R487" s="2" t="s">
        <v>579</v>
      </c>
      <c r="V487" s="2" t="s">
        <v>35</v>
      </c>
      <c r="X487" s="2" t="s">
        <v>829</v>
      </c>
      <c r="AB487" s="2" t="s">
        <v>3356</v>
      </c>
      <c r="AC487" s="2" t="s">
        <v>579</v>
      </c>
      <c r="AD487" s="2" t="s">
        <v>13</v>
      </c>
      <c r="AG487" s="2" t="s">
        <v>3529</v>
      </c>
      <c r="AH487" s="22" t="s">
        <v>3679</v>
      </c>
      <c r="AI487" s="2" t="str">
        <f>CONCATENATE("s/",AC487,"/",AG487,"_sv_",D487,"_str_",AH487," \{",AC487,"\}/")</f>
        <v>s/SRR353568/Lki_sv_Valbuzzi_str_Brem-179 \{SRR353568\}/</v>
      </c>
    </row>
    <row r="488" spans="1:35" x14ac:dyDescent="0.2">
      <c r="A488" s="3" t="s">
        <v>506</v>
      </c>
      <c r="B488" s="22" t="s">
        <v>523</v>
      </c>
      <c r="D488" s="2" t="s">
        <v>46</v>
      </c>
      <c r="E488" s="5"/>
      <c r="F488" s="2" t="s">
        <v>296</v>
      </c>
      <c r="G488" s="2" t="s">
        <v>346</v>
      </c>
      <c r="H488" s="2" t="s">
        <v>524</v>
      </c>
      <c r="I488" s="2" t="s">
        <v>525</v>
      </c>
      <c r="J488" s="2" t="s">
        <v>526</v>
      </c>
      <c r="K488" s="17">
        <v>4.2706299999999997</v>
      </c>
      <c r="L488" s="33">
        <v>35.9</v>
      </c>
      <c r="M488" s="2" t="s">
        <v>527</v>
      </c>
      <c r="N488" s="2">
        <v>266</v>
      </c>
      <c r="O488" s="2" t="s">
        <v>15</v>
      </c>
      <c r="R488" s="2" t="s">
        <v>577</v>
      </c>
      <c r="V488" s="2" t="s">
        <v>35</v>
      </c>
      <c r="X488" s="2" t="s">
        <v>829</v>
      </c>
      <c r="AB488" s="2" t="s">
        <v>3356</v>
      </c>
      <c r="AC488" s="2" t="s">
        <v>577</v>
      </c>
      <c r="AD488" s="2">
        <v>110</v>
      </c>
      <c r="AG488" s="2" t="s">
        <v>3529</v>
      </c>
      <c r="AH488" s="22" t="s">
        <v>523</v>
      </c>
      <c r="AI488" s="2" t="str">
        <f>CONCATENATE("s/",AC488,"/",AG488,"_sv_",D488,"_str_",AH488," \{",AC488,"\}/")</f>
        <v>s/SRR353561/Lki_sv_Grippotyphosa_str_Duyster-Boelhouwer \{SRR353561\}/</v>
      </c>
    </row>
    <row r="489" spans="1:35" x14ac:dyDescent="0.2">
      <c r="A489" s="3" t="s">
        <v>506</v>
      </c>
      <c r="B489" s="22" t="s">
        <v>446</v>
      </c>
      <c r="D489" s="2" t="s">
        <v>13</v>
      </c>
      <c r="E489" s="5"/>
      <c r="F489" s="2" t="s">
        <v>296</v>
      </c>
      <c r="G489" s="2" t="s">
        <v>323</v>
      </c>
      <c r="H489" s="2" t="s">
        <v>447</v>
      </c>
      <c r="I489" s="2" t="s">
        <v>448</v>
      </c>
      <c r="J489" s="2" t="s">
        <v>449</v>
      </c>
      <c r="K489" s="17">
        <v>4.5947300000000002</v>
      </c>
      <c r="L489" s="33">
        <v>36.1</v>
      </c>
      <c r="M489" s="2" t="s">
        <v>450</v>
      </c>
      <c r="N489" s="2">
        <v>75</v>
      </c>
      <c r="O489" s="2" t="s">
        <v>15</v>
      </c>
      <c r="R489" s="2" t="s">
        <v>575</v>
      </c>
      <c r="S489" s="2" t="s">
        <v>605</v>
      </c>
      <c r="V489" s="2" t="s">
        <v>35</v>
      </c>
      <c r="X489" s="2" t="s">
        <v>357</v>
      </c>
      <c r="AB489" s="2" t="s">
        <v>3356</v>
      </c>
      <c r="AC489" s="2" t="s">
        <v>575</v>
      </c>
      <c r="AD489" s="2">
        <v>68</v>
      </c>
      <c r="AG489" s="2" t="s">
        <v>3529</v>
      </c>
      <c r="AH489" s="22" t="s">
        <v>446</v>
      </c>
      <c r="AI489" s="2" t="str">
        <f>CONCATENATE("s/",AC489,"/",AG489,"_sv_",D489,"_str_",AH489," \{",AC489,"\}/")</f>
        <v>s/SRR545955/Lki_sv_-_str_H1 \{SRR545955\}/</v>
      </c>
    </row>
    <row r="490" spans="1:35" x14ac:dyDescent="0.2">
      <c r="A490" s="3" t="s">
        <v>506</v>
      </c>
      <c r="B490" s="22" t="s">
        <v>562</v>
      </c>
      <c r="D490" s="2" t="s">
        <v>13</v>
      </c>
      <c r="E490" s="5"/>
      <c r="F490" s="2" t="s">
        <v>296</v>
      </c>
      <c r="G490" s="2" t="s">
        <v>323</v>
      </c>
      <c r="H490" s="2" t="s">
        <v>563</v>
      </c>
      <c r="I490" s="2" t="s">
        <v>564</v>
      </c>
      <c r="J490" s="2" t="s">
        <v>565</v>
      </c>
      <c r="K490" s="17">
        <v>4.6863000000000001</v>
      </c>
      <c r="L490" s="33">
        <v>36.299999999999997</v>
      </c>
      <c r="M490" s="2" t="s">
        <v>566</v>
      </c>
      <c r="N490" s="2">
        <v>80</v>
      </c>
      <c r="O490" s="2" t="s">
        <v>15</v>
      </c>
      <c r="R490" s="2" t="s">
        <v>582</v>
      </c>
      <c r="S490" s="2" t="s">
        <v>608</v>
      </c>
      <c r="V490" s="2" t="s">
        <v>35</v>
      </c>
      <c r="X490" s="2" t="s">
        <v>357</v>
      </c>
      <c r="AB490" s="2" t="s">
        <v>3356</v>
      </c>
      <c r="AC490" s="2" t="s">
        <v>582</v>
      </c>
      <c r="AD490" s="2">
        <v>71</v>
      </c>
      <c r="AG490" s="2" t="s">
        <v>3529</v>
      </c>
      <c r="AH490" s="22" t="s">
        <v>562</v>
      </c>
      <c r="AI490" s="2" t="str">
        <f>CONCATENATE("s/",AC490,"/",AG490,"_sv_",D490,"_str_",AH490," \{",AC490,"\}/")</f>
        <v>s/SRR507746/Lki_sv_-_str_H2 \{SRR507746\}/</v>
      </c>
    </row>
    <row r="491" spans="1:35" x14ac:dyDescent="0.2">
      <c r="A491" s="3" t="s">
        <v>506</v>
      </c>
      <c r="B491" s="22" t="s">
        <v>481</v>
      </c>
      <c r="D491" s="2" t="s">
        <v>13</v>
      </c>
      <c r="E491" s="5"/>
      <c r="F491" s="2" t="s">
        <v>296</v>
      </c>
      <c r="G491" s="2" t="s">
        <v>628</v>
      </c>
      <c r="H491" s="2" t="s">
        <v>482</v>
      </c>
      <c r="I491" s="2" t="s">
        <v>483</v>
      </c>
      <c r="J491" s="2" t="s">
        <v>484</v>
      </c>
      <c r="K491" s="17">
        <v>4.36015</v>
      </c>
      <c r="L491" s="33">
        <v>36</v>
      </c>
      <c r="M491" s="2" t="s">
        <v>485</v>
      </c>
      <c r="N491" s="2">
        <v>157</v>
      </c>
      <c r="O491" s="2" t="s">
        <v>15</v>
      </c>
      <c r="R491" s="2" t="s">
        <v>591</v>
      </c>
      <c r="V491" s="2" t="s">
        <v>35</v>
      </c>
      <c r="X491" s="2" t="s">
        <v>734</v>
      </c>
      <c r="AB491" s="2" t="s">
        <v>3356</v>
      </c>
      <c r="AC491" s="2" t="s">
        <v>591</v>
      </c>
      <c r="AD491" s="2">
        <v>62</v>
      </c>
      <c r="AG491" s="2" t="s">
        <v>3529</v>
      </c>
      <c r="AH491" s="22" t="s">
        <v>481</v>
      </c>
      <c r="AI491" s="2" t="str">
        <f>CONCATENATE("s/",AC491,"/",AG491,"_sv_",D491,"_str_",AH491," \{",AC491,"\}/")</f>
        <v>s/SRR611267/Lki_sv_-_str_JB \{SRR611267\}/</v>
      </c>
    </row>
    <row r="492" spans="1:35" x14ac:dyDescent="0.2">
      <c r="A492" s="3" t="s">
        <v>506</v>
      </c>
      <c r="B492" s="22" t="s">
        <v>514</v>
      </c>
      <c r="D492" s="2" t="s">
        <v>360</v>
      </c>
      <c r="E492" s="5">
        <v>2006</v>
      </c>
      <c r="F492" s="2" t="s">
        <v>636</v>
      </c>
      <c r="G492" s="2" t="s">
        <v>635</v>
      </c>
      <c r="H492" s="2" t="s">
        <v>515</v>
      </c>
      <c r="I492" s="2" t="s">
        <v>516</v>
      </c>
      <c r="J492" s="2" t="s">
        <v>517</v>
      </c>
      <c r="K492" s="17">
        <v>4.6159400000000002</v>
      </c>
      <c r="L492" s="33">
        <v>35.9</v>
      </c>
      <c r="M492" s="2" t="s">
        <v>518</v>
      </c>
      <c r="N492" s="2">
        <v>78</v>
      </c>
      <c r="O492" s="2" t="s">
        <v>15</v>
      </c>
      <c r="Q492" s="2" t="s">
        <v>597</v>
      </c>
      <c r="V492" s="2" t="s">
        <v>352</v>
      </c>
      <c r="X492" s="2" t="s">
        <v>420</v>
      </c>
      <c r="AA492" s="2" t="s">
        <v>3725</v>
      </c>
      <c r="AB492" s="2" t="s">
        <v>3356</v>
      </c>
      <c r="AC492" s="2" t="s">
        <v>3487</v>
      </c>
      <c r="AD492" s="2" t="s">
        <v>13</v>
      </c>
      <c r="AG492" s="2" t="s">
        <v>3529</v>
      </c>
      <c r="AH492" s="22" t="s">
        <v>3678</v>
      </c>
      <c r="AI492" s="2" t="str">
        <f>CONCATENATE("s/",AC492,"/",AG492,"_sv_",D492,"_str_",AH492," \{",AC492,"\}/")</f>
        <v>s/Excluded/Lki_sv_Pomona_str_M110-06 \{Excluded\}/</v>
      </c>
    </row>
    <row r="493" spans="1:35" x14ac:dyDescent="0.2">
      <c r="A493" s="3" t="s">
        <v>506</v>
      </c>
      <c r="B493" s="22" t="s">
        <v>501</v>
      </c>
      <c r="D493" s="2" t="s">
        <v>617</v>
      </c>
      <c r="E493" s="5">
        <v>2005</v>
      </c>
      <c r="F493" s="2" t="s">
        <v>731</v>
      </c>
      <c r="G493" s="2" t="s">
        <v>632</v>
      </c>
      <c r="H493" s="2" t="s">
        <v>502</v>
      </c>
      <c r="I493" s="2" t="s">
        <v>503</v>
      </c>
      <c r="J493" s="2" t="s">
        <v>504</v>
      </c>
      <c r="K493" s="17">
        <v>4.4599200000000003</v>
      </c>
      <c r="L493" s="33">
        <v>35.9</v>
      </c>
      <c r="M493" s="2" t="s">
        <v>505</v>
      </c>
      <c r="N493" s="2">
        <v>44</v>
      </c>
      <c r="O493" s="2" t="s">
        <v>15</v>
      </c>
      <c r="Q493" s="2" t="s">
        <v>598</v>
      </c>
      <c r="V493" s="2" t="s">
        <v>352</v>
      </c>
      <c r="X493" s="2" t="s">
        <v>420</v>
      </c>
      <c r="AA493" s="2" t="s">
        <v>3725</v>
      </c>
      <c r="AB493" s="2" t="s">
        <v>3356</v>
      </c>
      <c r="AC493" s="2" t="s">
        <v>3487</v>
      </c>
      <c r="AD493" s="2">
        <v>117</v>
      </c>
      <c r="AG493" s="2" t="s">
        <v>3529</v>
      </c>
      <c r="AH493" s="22" t="s">
        <v>3677</v>
      </c>
      <c r="AI493" s="2" t="str">
        <f>CONCATENATE("s/",AC493,"/",AG493,"_sv_",D493,"_str_",AH493," \{",AC493,"\}/")</f>
        <v>s/Excluded/Lki_sv_Mozdok 1 _str_M36-05 \{Excluded\}/</v>
      </c>
    </row>
    <row r="494" spans="1:35" x14ac:dyDescent="0.2">
      <c r="A494" s="3" t="s">
        <v>506</v>
      </c>
      <c r="B494" s="22" t="s">
        <v>486</v>
      </c>
      <c r="D494" s="2" t="s">
        <v>13</v>
      </c>
      <c r="E494" s="5"/>
      <c r="F494" s="2" t="s">
        <v>3516</v>
      </c>
      <c r="G494" s="2" t="s">
        <v>629</v>
      </c>
      <c r="H494" s="2" t="s">
        <v>487</v>
      </c>
      <c r="I494" s="2" t="s">
        <v>488</v>
      </c>
      <c r="J494" s="2" t="s">
        <v>489</v>
      </c>
      <c r="K494" s="17">
        <v>4.2891599999999999</v>
      </c>
      <c r="L494" s="33">
        <v>35.9</v>
      </c>
      <c r="M494" s="2" t="s">
        <v>490</v>
      </c>
      <c r="N494" s="2">
        <v>161</v>
      </c>
      <c r="O494" s="2" t="s">
        <v>15</v>
      </c>
      <c r="R494" s="2" t="s">
        <v>590</v>
      </c>
      <c r="V494" s="2" t="s">
        <v>35</v>
      </c>
      <c r="X494" s="2" t="s">
        <v>827</v>
      </c>
      <c r="AB494" s="2" t="s">
        <v>3356</v>
      </c>
      <c r="AC494" s="2" t="s">
        <v>590</v>
      </c>
      <c r="AD494" s="2" t="s">
        <v>13</v>
      </c>
      <c r="AG494" s="2" t="s">
        <v>3529</v>
      </c>
      <c r="AH494" s="22" t="s">
        <v>486</v>
      </c>
      <c r="AI494" s="2" t="str">
        <f>CONCATENATE("s/",AC494,"/",AG494,"_sv_",D494,"_str_",AH494," \{",AC494,"\}/")</f>
        <v>s/SRR611257/Lki_sv_-_str_MMD1493 \{SRR611257\}/</v>
      </c>
    </row>
    <row r="495" spans="1:35" x14ac:dyDescent="0.2">
      <c r="A495" s="3" t="s">
        <v>506</v>
      </c>
      <c r="B495" s="22" t="s">
        <v>436</v>
      </c>
      <c r="D495" s="2" t="s">
        <v>46</v>
      </c>
      <c r="E495" s="5"/>
      <c r="F495" s="2" t="s">
        <v>296</v>
      </c>
      <c r="G495" s="2" t="s">
        <v>621</v>
      </c>
      <c r="H495" s="2" t="s">
        <v>437</v>
      </c>
      <c r="I495" s="2" t="s">
        <v>438</v>
      </c>
      <c r="J495" s="2" t="s">
        <v>439</v>
      </c>
      <c r="K495" s="17">
        <v>4.3357999999999999</v>
      </c>
      <c r="L495" s="33">
        <v>35.9</v>
      </c>
      <c r="M495" s="2" t="s">
        <v>440</v>
      </c>
      <c r="N495" s="2">
        <v>31</v>
      </c>
      <c r="O495" s="2" t="s">
        <v>15</v>
      </c>
      <c r="R495" s="2" t="s">
        <v>573</v>
      </c>
      <c r="S495" s="2" t="s">
        <v>602</v>
      </c>
      <c r="V495" s="2" t="s">
        <v>35</v>
      </c>
      <c r="X495" s="2" t="s">
        <v>829</v>
      </c>
      <c r="AB495" s="2" t="s">
        <v>3356</v>
      </c>
      <c r="AC495" s="2" t="s">
        <v>573</v>
      </c>
      <c r="AD495" s="2">
        <v>110</v>
      </c>
      <c r="AG495" s="2" t="s">
        <v>3529</v>
      </c>
      <c r="AH495" s="22" t="s">
        <v>436</v>
      </c>
      <c r="AI495" s="2" t="str">
        <f>CONCATENATE("s/",AC495,"/",AG495,"_sv_",D495,"_str_",AH495," \{",AC495,"\}/")</f>
        <v>s/SRR403927/Lki_sv_Grippotyphosa_str_Moskva \{SRR403927\}/</v>
      </c>
    </row>
    <row r="496" spans="1:35" x14ac:dyDescent="0.2">
      <c r="A496" s="3" t="s">
        <v>506</v>
      </c>
      <c r="B496" s="22" t="s">
        <v>496</v>
      </c>
      <c r="D496" s="2" t="s">
        <v>616</v>
      </c>
      <c r="E496" s="5"/>
      <c r="F496" s="2" t="s">
        <v>296</v>
      </c>
      <c r="G496" s="2" t="s">
        <v>630</v>
      </c>
      <c r="H496" s="2" t="s">
        <v>497</v>
      </c>
      <c r="I496" s="2" t="s">
        <v>498</v>
      </c>
      <c r="J496" s="2" t="s">
        <v>499</v>
      </c>
      <c r="K496" s="17">
        <v>4.4893799999999997</v>
      </c>
      <c r="L496" s="33">
        <v>36.299999999999997</v>
      </c>
      <c r="M496" s="2" t="s">
        <v>500</v>
      </c>
      <c r="N496" s="2">
        <v>221</v>
      </c>
      <c r="O496" s="2" t="s">
        <v>15</v>
      </c>
      <c r="R496" s="2" t="s">
        <v>586</v>
      </c>
      <c r="V496" s="2" t="s">
        <v>35</v>
      </c>
      <c r="X496" s="2" t="s">
        <v>1224</v>
      </c>
      <c r="AB496" s="2" t="s">
        <v>3356</v>
      </c>
      <c r="AC496" s="2" t="s">
        <v>586</v>
      </c>
      <c r="AD496" s="2">
        <v>67</v>
      </c>
      <c r="AG496" s="2" t="s">
        <v>3529</v>
      </c>
      <c r="AH496" s="22" t="s">
        <v>496</v>
      </c>
      <c r="AI496" s="2" t="str">
        <f>CONCATENATE("s/",AC496,"/",AG496,"_sv_",D496,"_str_",AH496," \{",AC496,"\}/")</f>
        <v>s/SRR611071/Lki_sv_Bulgarica_str_Nikolaevo \{SRR611071\}/</v>
      </c>
    </row>
    <row r="497" spans="1:35" x14ac:dyDescent="0.2">
      <c r="A497" s="3" t="s">
        <v>506</v>
      </c>
      <c r="B497" s="22" t="s">
        <v>491</v>
      </c>
      <c r="D497" s="2" t="s">
        <v>601</v>
      </c>
      <c r="E497" s="5"/>
      <c r="F497" s="2" t="s">
        <v>296</v>
      </c>
      <c r="G497" s="2" t="s">
        <v>285</v>
      </c>
      <c r="H497" s="2" t="s">
        <v>492</v>
      </c>
      <c r="I497" s="2" t="s">
        <v>493</v>
      </c>
      <c r="J497" s="2" t="s">
        <v>494</v>
      </c>
      <c r="K497" s="17">
        <v>4.3772000000000002</v>
      </c>
      <c r="L497" s="33">
        <v>35.9</v>
      </c>
      <c r="M497" s="2" t="s">
        <v>495</v>
      </c>
      <c r="N497" s="2">
        <v>158</v>
      </c>
      <c r="O497" s="2" t="s">
        <v>15</v>
      </c>
      <c r="R497" s="2" t="s">
        <v>589</v>
      </c>
      <c r="V497" s="2" t="s">
        <v>35</v>
      </c>
      <c r="X497" s="2" t="s">
        <v>734</v>
      </c>
      <c r="AB497" s="2" t="s">
        <v>3356</v>
      </c>
      <c r="AC497" s="2" t="s">
        <v>589</v>
      </c>
      <c r="AD497" s="2">
        <v>63</v>
      </c>
      <c r="AG497" s="2" t="s">
        <v>3529</v>
      </c>
      <c r="AH497" s="22" t="s">
        <v>3771</v>
      </c>
      <c r="AI497" s="2" t="str">
        <f>CONCATENATE("s/",AC497,"/",AG497,"_sv_",D497,"_str_",AH497," \{",AC497,"\}/")</f>
        <v>s/SRR611250/Lki_sv_Bim_str_PUO-1247 \{SRR611250\}/</v>
      </c>
    </row>
    <row r="498" spans="1:35" x14ac:dyDescent="0.2">
      <c r="A498" s="3" t="s">
        <v>506</v>
      </c>
      <c r="B498" s="22" t="s">
        <v>441</v>
      </c>
      <c r="D498" s="2" t="s">
        <v>603</v>
      </c>
      <c r="E498" s="5"/>
      <c r="F498" s="2" t="s">
        <v>712</v>
      </c>
      <c r="G498" s="2" t="s">
        <v>622</v>
      </c>
      <c r="H498" s="2" t="s">
        <v>442</v>
      </c>
      <c r="I498" s="2" t="s">
        <v>443</v>
      </c>
      <c r="J498" s="2" t="s">
        <v>444</v>
      </c>
      <c r="K498" s="17">
        <v>4.4301000000000004</v>
      </c>
      <c r="L498" s="33">
        <v>35.9</v>
      </c>
      <c r="M498" s="2" t="s">
        <v>445</v>
      </c>
      <c r="N498" s="2">
        <v>58</v>
      </c>
      <c r="O498" s="2" t="s">
        <v>15</v>
      </c>
      <c r="R498" s="2" t="s">
        <v>574</v>
      </c>
      <c r="S498" s="2" t="s">
        <v>604</v>
      </c>
      <c r="V498" s="2" t="s">
        <v>35</v>
      </c>
      <c r="W498" s="2">
        <v>16514033</v>
      </c>
      <c r="X498" s="2" t="s">
        <v>829</v>
      </c>
      <c r="AB498" s="2" t="s">
        <v>3356</v>
      </c>
      <c r="AC498" s="2" t="s">
        <v>574</v>
      </c>
      <c r="AD498" s="2" t="s">
        <v>13</v>
      </c>
      <c r="AG498" s="2" t="s">
        <v>3529</v>
      </c>
      <c r="AH498" s="22" t="s">
        <v>441</v>
      </c>
      <c r="AI498" s="2" t="str">
        <f>CONCATENATE("s/",AC498,"/",AG498,"_sv_",D498,"_str_",AH498," \{",AC498,"\}/")</f>
        <v>s/SRR403928/Lki_sv_Sokoine_str_RM1 \{SRR403928\}/</v>
      </c>
    </row>
    <row r="499" spans="1:35" x14ac:dyDescent="0.2">
      <c r="A499" s="3" t="s">
        <v>506</v>
      </c>
      <c r="B499" s="22" t="s">
        <v>427</v>
      </c>
      <c r="D499" s="2" t="s">
        <v>46</v>
      </c>
      <c r="E499" s="5">
        <v>1983</v>
      </c>
      <c r="F499" s="2" t="s">
        <v>3180</v>
      </c>
      <c r="G499" s="2" t="s">
        <v>618</v>
      </c>
      <c r="H499" s="2" t="s">
        <v>428</v>
      </c>
      <c r="I499" s="2" t="s">
        <v>429</v>
      </c>
      <c r="J499" s="2" t="s">
        <v>430</v>
      </c>
      <c r="K499" s="17">
        <v>4.3650099999999998</v>
      </c>
      <c r="L499" s="33">
        <v>35.9</v>
      </c>
      <c r="M499" s="2" t="s">
        <v>431</v>
      </c>
      <c r="N499" s="2">
        <v>28</v>
      </c>
      <c r="O499" s="2" t="s">
        <v>15</v>
      </c>
      <c r="R499" s="2" t="s">
        <v>571</v>
      </c>
      <c r="S499" s="2" t="s">
        <v>600</v>
      </c>
      <c r="V499" s="2" t="s">
        <v>35</v>
      </c>
      <c r="W499" s="2">
        <v>1997416</v>
      </c>
      <c r="X499" s="2" t="s">
        <v>1225</v>
      </c>
      <c r="AB499" s="2" t="s">
        <v>3356</v>
      </c>
      <c r="AC499" s="2" t="s">
        <v>571</v>
      </c>
      <c r="AD499" s="2" t="s">
        <v>13</v>
      </c>
      <c r="AG499" s="2" t="s">
        <v>3529</v>
      </c>
      <c r="AH499" s="22" t="s">
        <v>427</v>
      </c>
      <c r="AI499" s="2" t="str">
        <f>CONCATENATE("s/",AC499,"/",AG499,"_sv_",D499,"_str_",AH499," \{",AC499,"\}/")</f>
        <v>s/SRR535786/Lki_sv_Grippotyphosa_str_RM52 \{SRR535786\}/</v>
      </c>
    </row>
    <row r="500" spans="1:35" x14ac:dyDescent="0.2">
      <c r="A500" s="3" t="s">
        <v>506</v>
      </c>
      <c r="B500" s="22" t="s">
        <v>519</v>
      </c>
      <c r="D500" s="2" t="s">
        <v>46</v>
      </c>
      <c r="E500" s="5">
        <v>2012</v>
      </c>
      <c r="F500" s="2" t="s">
        <v>317</v>
      </c>
      <c r="G500" s="2" t="s">
        <v>638</v>
      </c>
      <c r="H500" s="2" t="s">
        <v>520</v>
      </c>
      <c r="I500" s="2" t="s">
        <v>516</v>
      </c>
      <c r="J500" s="2" t="s">
        <v>521</v>
      </c>
      <c r="K500" s="17">
        <v>4.3367000000000004</v>
      </c>
      <c r="L500" s="33">
        <v>35.9</v>
      </c>
      <c r="M500" s="2" t="s">
        <v>522</v>
      </c>
      <c r="N500" s="2">
        <v>89</v>
      </c>
      <c r="O500" s="2" t="s">
        <v>15</v>
      </c>
      <c r="Q500" s="2" t="s">
        <v>596</v>
      </c>
      <c r="V500" s="2" t="s">
        <v>352</v>
      </c>
      <c r="X500" s="2" t="s">
        <v>637</v>
      </c>
      <c r="AA500" s="2" t="s">
        <v>3725</v>
      </c>
      <c r="AB500" s="2" t="s">
        <v>3356</v>
      </c>
      <c r="AC500" s="2" t="s">
        <v>3487</v>
      </c>
      <c r="AD500" s="2" t="s">
        <v>13</v>
      </c>
      <c r="AG500" s="2" t="s">
        <v>3529</v>
      </c>
      <c r="AH500" s="22" t="s">
        <v>519</v>
      </c>
      <c r="AI500" s="2" t="str">
        <f>CONCATENATE("s/",AC500,"/",AG500,"_sv_",D500,"_str_",AH500," \{",AC500,"\}/")</f>
        <v>s/Excluded/Lki_sv_Grippotyphosa_str_UCR5RB1 \{Excluded\}/</v>
      </c>
    </row>
    <row r="501" spans="1:35" x14ac:dyDescent="0.2">
      <c r="A501" s="3" t="s">
        <v>506</v>
      </c>
      <c r="B501" s="22" t="s">
        <v>548</v>
      </c>
      <c r="D501" s="2" t="s">
        <v>46</v>
      </c>
      <c r="E501" s="5"/>
      <c r="F501" s="2" t="s">
        <v>296</v>
      </c>
      <c r="G501" s="2" t="s">
        <v>323</v>
      </c>
      <c r="H501" s="2" t="s">
        <v>549</v>
      </c>
      <c r="I501" s="2" t="s">
        <v>550</v>
      </c>
      <c r="J501" s="2" t="s">
        <v>551</v>
      </c>
      <c r="K501" s="17">
        <v>4.4650299999999996</v>
      </c>
      <c r="L501" s="33">
        <v>36</v>
      </c>
      <c r="M501" s="2" t="s">
        <v>552</v>
      </c>
      <c r="N501" s="2">
        <v>410</v>
      </c>
      <c r="O501" s="2" t="s">
        <v>15</v>
      </c>
      <c r="R501" s="2" t="s">
        <v>580</v>
      </c>
      <c r="V501" s="2" t="s">
        <v>35</v>
      </c>
      <c r="X501" s="2" t="s">
        <v>357</v>
      </c>
      <c r="AB501" s="2" t="s">
        <v>3356</v>
      </c>
      <c r="AC501" s="2" t="s">
        <v>580</v>
      </c>
      <c r="AD501" s="2">
        <v>68</v>
      </c>
      <c r="AG501" s="2" t="s">
        <v>3529</v>
      </c>
      <c r="AH501" s="22" t="s">
        <v>548</v>
      </c>
      <c r="AI501" s="2" t="str">
        <f>CONCATENATE("s/",AC501,"/",AG501,"_sv_",D501,"_str_",AH501," \{",AC501,"\}/")</f>
        <v>s/SRR353589/Lki_sv_Grippotyphosa_str_UT130 \{SRR353589\}/</v>
      </c>
    </row>
    <row r="502" spans="1:35" x14ac:dyDescent="0.2">
      <c r="A502" s="3" t="s">
        <v>506</v>
      </c>
      <c r="B502" s="22" t="s">
        <v>476</v>
      </c>
      <c r="D502" s="2" t="s">
        <v>617</v>
      </c>
      <c r="E502" s="5"/>
      <c r="F502" s="2" t="s">
        <v>345</v>
      </c>
      <c r="G502" s="2" t="s">
        <v>346</v>
      </c>
      <c r="H502" s="2" t="s">
        <v>477</v>
      </c>
      <c r="I502" s="2" t="s">
        <v>478</v>
      </c>
      <c r="J502" s="2" t="s">
        <v>479</v>
      </c>
      <c r="K502" s="17">
        <v>4.4126799999999999</v>
      </c>
      <c r="L502" s="33">
        <v>35.9</v>
      </c>
      <c r="M502" s="2" t="s">
        <v>480</v>
      </c>
      <c r="N502" s="2">
        <v>186</v>
      </c>
      <c r="O502" s="2" t="s">
        <v>15</v>
      </c>
      <c r="R502" s="2" t="s">
        <v>592</v>
      </c>
      <c r="V502" s="2" t="s">
        <v>35</v>
      </c>
      <c r="X502" s="2" t="s">
        <v>829</v>
      </c>
      <c r="AB502" s="2" t="s">
        <v>3356</v>
      </c>
      <c r="AC502" s="2" t="s">
        <v>592</v>
      </c>
      <c r="AD502" s="2">
        <v>117</v>
      </c>
      <c r="AG502" s="2" t="s">
        <v>3529</v>
      </c>
      <c r="AH502" s="22" t="s">
        <v>3675</v>
      </c>
      <c r="AI502" s="2" t="str">
        <f>CONCATENATE("s/",AC502,"/",AG502,"_sv_",D502,"_str_",AH502," \{",AC502,"\}/")</f>
        <v>s/SRR712414/Lki_sv_Mozdok 1 _str_Vehlefans-2 \{SRR712414\}/</v>
      </c>
    </row>
    <row r="503" spans="1:35" x14ac:dyDescent="0.2">
      <c r="A503" s="3" t="s">
        <v>506</v>
      </c>
      <c r="B503" s="22" t="s">
        <v>471</v>
      </c>
      <c r="D503" s="2" t="s">
        <v>617</v>
      </c>
      <c r="E503" s="5"/>
      <c r="F503" s="2" t="s">
        <v>626</v>
      </c>
      <c r="G503" s="2" t="s">
        <v>627</v>
      </c>
      <c r="H503" s="2" t="s">
        <v>472</v>
      </c>
      <c r="I503" s="2" t="s">
        <v>473</v>
      </c>
      <c r="J503" s="2" t="s">
        <v>474</v>
      </c>
      <c r="K503" s="17">
        <v>4.4009900000000002</v>
      </c>
      <c r="L503" s="33">
        <v>35.9</v>
      </c>
      <c r="M503" s="2" t="s">
        <v>475</v>
      </c>
      <c r="N503" s="2">
        <v>179</v>
      </c>
      <c r="O503" s="2" t="s">
        <v>15</v>
      </c>
      <c r="R503" s="2" t="s">
        <v>593</v>
      </c>
      <c r="V503" s="2" t="s">
        <v>35</v>
      </c>
      <c r="X503" s="2" t="s">
        <v>829</v>
      </c>
      <c r="AB503" s="2" t="s">
        <v>3356</v>
      </c>
      <c r="AC503" s="2" t="s">
        <v>593</v>
      </c>
      <c r="AD503" s="2">
        <v>117</v>
      </c>
      <c r="AG503" s="2" t="s">
        <v>3529</v>
      </c>
      <c r="AH503" s="22" t="s">
        <v>3676</v>
      </c>
      <c r="AI503" s="2" t="str">
        <f>CONCATENATE("s/",AC503,"/",AG503,"_sv_",D503,"_str_",AH503," \{",AC503,"\}/")</f>
        <v>s/SRR712415/Lki_sv_Mozdok 1 _str_Vehlefans-3 \{SRR712415\}/</v>
      </c>
    </row>
    <row r="504" spans="1:35" x14ac:dyDescent="0.2">
      <c r="A504" s="3" t="s">
        <v>660</v>
      </c>
      <c r="B504" s="22" t="s">
        <v>659</v>
      </c>
      <c r="D504" s="14" t="s">
        <v>662</v>
      </c>
      <c r="E504" s="5"/>
      <c r="F504" s="2" t="s">
        <v>663</v>
      </c>
      <c r="G504" s="2" t="s">
        <v>664</v>
      </c>
      <c r="H504" s="2" t="s">
        <v>668</v>
      </c>
      <c r="I504" s="2" t="s">
        <v>667</v>
      </c>
      <c r="J504" s="2" t="s">
        <v>665</v>
      </c>
      <c r="K504" s="17">
        <v>4.4184299999999999</v>
      </c>
      <c r="L504" s="33">
        <v>44.8</v>
      </c>
      <c r="M504" s="2" t="s">
        <v>666</v>
      </c>
      <c r="N504" s="2">
        <v>4</v>
      </c>
      <c r="O504" s="12" t="s">
        <v>79</v>
      </c>
      <c r="R504" s="2" t="s">
        <v>3222</v>
      </c>
      <c r="S504" s="2" t="s">
        <v>661</v>
      </c>
      <c r="V504" s="2" t="s">
        <v>35</v>
      </c>
      <c r="W504" s="2">
        <v>19329592</v>
      </c>
      <c r="X504" s="2" t="s">
        <v>829</v>
      </c>
      <c r="Y504" s="2" t="s">
        <v>3501</v>
      </c>
      <c r="AA504" s="2" t="s">
        <v>3719</v>
      </c>
      <c r="AB504" s="2" t="s">
        <v>3356</v>
      </c>
      <c r="AC504" s="2" t="s">
        <v>3222</v>
      </c>
      <c r="AD504" s="2" t="s">
        <v>13</v>
      </c>
      <c r="AE504" s="12" t="s">
        <v>3391</v>
      </c>
      <c r="AF504" s="2" t="s">
        <v>3375</v>
      </c>
      <c r="AG504" s="2" t="s">
        <v>3530</v>
      </c>
      <c r="AH504" s="22" t="s">
        <v>659</v>
      </c>
      <c r="AI504" s="2" t="str">
        <f>CONCATENATE("s/",AC504,"/",AG504,"_sv_",D504,"_str_",AH504," \{",AC504,"\}/")</f>
        <v>s/SRR507728/Lkm_sv_Malaysia_str_Bejo-Iso9T \{SRR507728\}/</v>
      </c>
    </row>
    <row r="505" spans="1:35" x14ac:dyDescent="0.2">
      <c r="A505" s="8" t="s">
        <v>691</v>
      </c>
      <c r="B505" s="21" t="s">
        <v>686</v>
      </c>
      <c r="D505" s="2" t="s">
        <v>705</v>
      </c>
      <c r="E505" s="5"/>
      <c r="F505" s="2" t="s">
        <v>296</v>
      </c>
      <c r="G505" s="2" t="s">
        <v>629</v>
      </c>
      <c r="H505" s="12" t="s">
        <v>687</v>
      </c>
      <c r="I505" s="12" t="s">
        <v>688</v>
      </c>
      <c r="J505" s="12" t="s">
        <v>689</v>
      </c>
      <c r="K505" s="31">
        <v>4.21</v>
      </c>
      <c r="L505" s="32">
        <v>41.1</v>
      </c>
      <c r="M505" s="12" t="s">
        <v>690</v>
      </c>
      <c r="N505" s="12">
        <v>25</v>
      </c>
      <c r="O505" s="12" t="s">
        <v>15</v>
      </c>
      <c r="R505" s="2" t="s">
        <v>704</v>
      </c>
      <c r="V505" s="2" t="s">
        <v>3481</v>
      </c>
      <c r="W505" s="2">
        <v>18382606</v>
      </c>
      <c r="Y505" s="2" t="s">
        <v>3501</v>
      </c>
      <c r="AB505" s="2" t="s">
        <v>3358</v>
      </c>
      <c r="AC505" s="2" t="s">
        <v>704</v>
      </c>
      <c r="AD505" s="2" t="s">
        <v>13</v>
      </c>
      <c r="AG505" s="2" t="s">
        <v>3531</v>
      </c>
      <c r="AH505" s="21" t="s">
        <v>3680</v>
      </c>
      <c r="AI505" s="2" t="str">
        <f>CONCATENATE("s/",AC505,"/",AG505,"_",AH505," \{",AC505,"\}/")</f>
        <v>s/SRR1801751/Lli_ATCC-BAA-1110 \{SRR1801751\}/</v>
      </c>
    </row>
    <row r="506" spans="1:35" x14ac:dyDescent="0.2">
      <c r="A506" s="8" t="s">
        <v>691</v>
      </c>
      <c r="B506" s="21" t="s">
        <v>692</v>
      </c>
      <c r="D506" s="14" t="s">
        <v>13</v>
      </c>
      <c r="E506" s="5">
        <v>2013</v>
      </c>
      <c r="F506" s="2" t="s">
        <v>712</v>
      </c>
      <c r="G506" s="2" t="s">
        <v>711</v>
      </c>
      <c r="H506" s="12" t="s">
        <v>693</v>
      </c>
      <c r="I506" s="12" t="s">
        <v>694</v>
      </c>
      <c r="J506" s="12" t="s">
        <v>695</v>
      </c>
      <c r="K506" s="31">
        <v>4.2502899999999997</v>
      </c>
      <c r="L506" s="32">
        <v>39.200000000000003</v>
      </c>
      <c r="M506" s="12" t="s">
        <v>696</v>
      </c>
      <c r="N506" s="12">
        <v>29</v>
      </c>
      <c r="O506" s="12" t="s">
        <v>15</v>
      </c>
      <c r="R506" s="12" t="s">
        <v>109</v>
      </c>
      <c r="V506" s="2" t="s">
        <v>709</v>
      </c>
      <c r="X506" s="2" t="s">
        <v>710</v>
      </c>
      <c r="AA506" s="12" t="s">
        <v>3715</v>
      </c>
      <c r="AB506" s="2" t="s">
        <v>3358</v>
      </c>
      <c r="AC506" s="2" t="s">
        <v>3397</v>
      </c>
      <c r="AD506" s="2" t="s">
        <v>13</v>
      </c>
      <c r="AE506" s="2" t="s">
        <v>3389</v>
      </c>
      <c r="AF506" s="2" t="s">
        <v>3397</v>
      </c>
      <c r="AG506" s="2" t="s">
        <v>3531</v>
      </c>
      <c r="AH506" s="21" t="s">
        <v>692</v>
      </c>
      <c r="AI506" s="2" t="str">
        <f>CONCATENATE("s/",AC506,"/",AG506,"_",AH506," \{",AC506,"\}/")</f>
        <v>s/Lli_99/Lli_Bov1 \{Lli_99\}/</v>
      </c>
    </row>
    <row r="507" spans="1:35" x14ac:dyDescent="0.2">
      <c r="A507" s="8" t="s">
        <v>691</v>
      </c>
      <c r="B507" s="21" t="s">
        <v>697</v>
      </c>
      <c r="D507" s="14" t="s">
        <v>13</v>
      </c>
      <c r="E507" s="5">
        <v>2012</v>
      </c>
      <c r="F507" s="2" t="s">
        <v>731</v>
      </c>
      <c r="G507" s="2" t="s">
        <v>713</v>
      </c>
      <c r="H507" s="12" t="s">
        <v>698</v>
      </c>
      <c r="I507" s="12" t="s">
        <v>694</v>
      </c>
      <c r="J507" s="12" t="s">
        <v>699</v>
      </c>
      <c r="K507" s="31">
        <v>4.306</v>
      </c>
      <c r="L507" s="32">
        <v>39.200000000000003</v>
      </c>
      <c r="M507" s="12" t="s">
        <v>700</v>
      </c>
      <c r="N507" s="12">
        <v>29</v>
      </c>
      <c r="O507" s="12" t="s">
        <v>15</v>
      </c>
      <c r="R507" s="12" t="s">
        <v>109</v>
      </c>
      <c r="V507" s="2" t="s">
        <v>709</v>
      </c>
      <c r="X507" s="2" t="s">
        <v>710</v>
      </c>
      <c r="AA507" s="12" t="s">
        <v>3715</v>
      </c>
      <c r="AB507" s="2" t="s">
        <v>3358</v>
      </c>
      <c r="AC507" s="2" t="s">
        <v>3398</v>
      </c>
      <c r="AD507" s="2" t="s">
        <v>13</v>
      </c>
      <c r="AE507" s="2" t="s">
        <v>3389</v>
      </c>
      <c r="AF507" s="2" t="s">
        <v>3398</v>
      </c>
      <c r="AG507" s="2" t="s">
        <v>3531</v>
      </c>
      <c r="AH507" s="21" t="s">
        <v>697</v>
      </c>
      <c r="AI507" s="2" t="str">
        <f>CONCATENATE("s/",AC507,"/",AG507,"_",AH507," \{",AC507,"\}/")</f>
        <v>s/Lli_98/Lli_CLM-R50 \{Lli_98\}/</v>
      </c>
    </row>
    <row r="508" spans="1:35" x14ac:dyDescent="0.2">
      <c r="A508" s="8" t="s">
        <v>691</v>
      </c>
      <c r="B508" s="21" t="s">
        <v>676</v>
      </c>
      <c r="D508" s="2" t="s">
        <v>705</v>
      </c>
      <c r="E508" s="5"/>
      <c r="F508" s="2" t="s">
        <v>707</v>
      </c>
      <c r="G508" s="2" t="s">
        <v>629</v>
      </c>
      <c r="H508" s="12" t="s">
        <v>677</v>
      </c>
      <c r="I508" s="12" t="s">
        <v>678</v>
      </c>
      <c r="J508" s="12" t="s">
        <v>679</v>
      </c>
      <c r="K508" s="31">
        <v>4.1988099999999999</v>
      </c>
      <c r="L508" s="32">
        <v>41.1</v>
      </c>
      <c r="M508" s="12" t="s">
        <v>680</v>
      </c>
      <c r="N508" s="12">
        <v>48</v>
      </c>
      <c r="O508" s="12" t="s">
        <v>15</v>
      </c>
      <c r="R508" s="2" t="s">
        <v>701</v>
      </c>
      <c r="V508" s="2" t="s">
        <v>35</v>
      </c>
      <c r="W508" s="2">
        <v>18382606</v>
      </c>
      <c r="X508" s="2" t="s">
        <v>827</v>
      </c>
      <c r="AB508" s="2" t="s">
        <v>3358</v>
      </c>
      <c r="AC508" s="2" t="s">
        <v>701</v>
      </c>
      <c r="AD508" s="2" t="s">
        <v>13</v>
      </c>
      <c r="AG508" s="2" t="s">
        <v>3531</v>
      </c>
      <c r="AH508" s="21" t="s">
        <v>676</v>
      </c>
      <c r="AI508" s="2" t="str">
        <f>CONCATENATE("s/",AC508,"/",AG508,"_",AH508," \{",AC508,"\}/")</f>
        <v>s/SRR171621/Lli_MMD0835 \{SRR171621\}/</v>
      </c>
    </row>
    <row r="509" spans="1:35" x14ac:dyDescent="0.2">
      <c r="A509" s="8" t="s">
        <v>691</v>
      </c>
      <c r="B509" s="21" t="s">
        <v>681</v>
      </c>
      <c r="D509" s="14" t="s">
        <v>13</v>
      </c>
      <c r="E509" s="5"/>
      <c r="F509" s="2" t="s">
        <v>570</v>
      </c>
      <c r="G509" s="2" t="s">
        <v>629</v>
      </c>
      <c r="H509" s="12" t="s">
        <v>682</v>
      </c>
      <c r="I509" s="12" t="s">
        <v>683</v>
      </c>
      <c r="J509" s="12" t="s">
        <v>684</v>
      </c>
      <c r="K509" s="31">
        <v>4.2013400000000001</v>
      </c>
      <c r="L509" s="32">
        <v>41.1</v>
      </c>
      <c r="M509" s="12" t="s">
        <v>685</v>
      </c>
      <c r="N509" s="12">
        <v>10</v>
      </c>
      <c r="O509" s="12" t="s">
        <v>15</v>
      </c>
      <c r="R509" s="12" t="s">
        <v>702</v>
      </c>
      <c r="S509" s="12" t="s">
        <v>708</v>
      </c>
      <c r="V509" s="2" t="s">
        <v>35</v>
      </c>
      <c r="X509" s="2" t="s">
        <v>827</v>
      </c>
      <c r="AB509" s="2" t="s">
        <v>3358</v>
      </c>
      <c r="AC509" s="2" t="s">
        <v>702</v>
      </c>
      <c r="AD509" s="2" t="s">
        <v>13</v>
      </c>
      <c r="AG509" s="2" t="s">
        <v>3531</v>
      </c>
      <c r="AH509" s="21" t="s">
        <v>681</v>
      </c>
      <c r="AI509" s="2" t="str">
        <f>CONCATENATE("s/",AC509,"/",AG509,"_",AH509," \{",AC509,"\}/")</f>
        <v>s/SRR397967/Lli_MMD4847 \{SRR397967\}/</v>
      </c>
    </row>
    <row r="510" spans="1:35" x14ac:dyDescent="0.2">
      <c r="A510" s="8" t="s">
        <v>691</v>
      </c>
      <c r="B510" s="21" t="s">
        <v>671</v>
      </c>
      <c r="D510" s="2" t="s">
        <v>705</v>
      </c>
      <c r="E510" s="5"/>
      <c r="F510" s="2" t="s">
        <v>296</v>
      </c>
      <c r="G510" s="2" t="s">
        <v>629</v>
      </c>
      <c r="H510" s="12" t="s">
        <v>672</v>
      </c>
      <c r="I510" s="12" t="s">
        <v>673</v>
      </c>
      <c r="J510" s="12" t="s">
        <v>674</v>
      </c>
      <c r="K510" s="31">
        <v>4.2111499999999999</v>
      </c>
      <c r="L510" s="32">
        <v>41.1</v>
      </c>
      <c r="M510" s="12" t="s">
        <v>675</v>
      </c>
      <c r="N510" s="12">
        <v>14</v>
      </c>
      <c r="O510" s="12" t="s">
        <v>15</v>
      </c>
      <c r="R510" s="12" t="s">
        <v>703</v>
      </c>
      <c r="S510" s="12" t="s">
        <v>706</v>
      </c>
      <c r="V510" s="2" t="s">
        <v>35</v>
      </c>
      <c r="W510" s="2">
        <v>18382606</v>
      </c>
      <c r="X510" s="2" t="s">
        <v>827</v>
      </c>
      <c r="Y510" s="2" t="s">
        <v>3501</v>
      </c>
      <c r="AB510" s="2" t="s">
        <v>3358</v>
      </c>
      <c r="AC510" s="2" t="s">
        <v>703</v>
      </c>
      <c r="AD510" s="2" t="s">
        <v>13</v>
      </c>
      <c r="AG510" s="2" t="s">
        <v>3531</v>
      </c>
      <c r="AH510" s="21" t="s">
        <v>3772</v>
      </c>
      <c r="AI510" s="2" t="str">
        <f>CONCATENATE("s/",AC510,"/",AG510,"_",AH510," \{",AC510,"\}/")</f>
        <v>s/SRR397970/Lli_VAR-010 \{SRR397970\}/</v>
      </c>
    </row>
    <row r="511" spans="1:35" x14ac:dyDescent="0.2">
      <c r="A511" s="3" t="s">
        <v>380</v>
      </c>
      <c r="B511" s="22">
        <v>200901116</v>
      </c>
      <c r="D511" s="14" t="s">
        <v>13</v>
      </c>
      <c r="E511" s="5"/>
      <c r="F511" s="2" t="s">
        <v>296</v>
      </c>
      <c r="G511" s="2" t="s">
        <v>341</v>
      </c>
      <c r="H511" s="2" t="s">
        <v>375</v>
      </c>
      <c r="I511" s="2" t="s">
        <v>364</v>
      </c>
      <c r="J511" s="2" t="s">
        <v>376</v>
      </c>
      <c r="K511" s="17">
        <v>4.1352799999999998</v>
      </c>
      <c r="L511" s="33">
        <v>39.5</v>
      </c>
      <c r="M511" s="2" t="s">
        <v>377</v>
      </c>
      <c r="N511" s="2">
        <v>67</v>
      </c>
      <c r="O511" s="2" t="s">
        <v>15</v>
      </c>
      <c r="R511" s="2" t="s">
        <v>365</v>
      </c>
      <c r="S511" s="2" t="s">
        <v>379</v>
      </c>
      <c r="V511" s="2" t="s">
        <v>35</v>
      </c>
      <c r="W511" s="2">
        <v>25249563</v>
      </c>
      <c r="X511" s="2" t="s">
        <v>359</v>
      </c>
      <c r="Y511" s="2" t="s">
        <v>3501</v>
      </c>
      <c r="AB511" s="2" t="s">
        <v>3356</v>
      </c>
      <c r="AC511" s="2" t="s">
        <v>365</v>
      </c>
      <c r="AD511" s="2" t="s">
        <v>13</v>
      </c>
      <c r="AG511" s="2" t="s">
        <v>3532</v>
      </c>
      <c r="AH511" s="22">
        <v>200901116</v>
      </c>
      <c r="AI511" s="2" t="str">
        <f>CONCATENATE("s/",AC511,"/",AG511,"_sv_",D511,"_str_",AH511," \{",AC511,"\}/")</f>
        <v>s/SRR554115/Lma_sv_-_str_200901116 \{SRR554115\}/</v>
      </c>
    </row>
    <row r="512" spans="1:35" x14ac:dyDescent="0.2">
      <c r="A512" s="3" t="s">
        <v>380</v>
      </c>
      <c r="B512" s="22">
        <v>200901122</v>
      </c>
      <c r="D512" s="14" t="s">
        <v>13</v>
      </c>
      <c r="E512" s="5"/>
      <c r="F512" s="2" t="s">
        <v>296</v>
      </c>
      <c r="G512" s="2" t="s">
        <v>341</v>
      </c>
      <c r="H512" s="2" t="s">
        <v>372</v>
      </c>
      <c r="I512" s="2" t="s">
        <v>362</v>
      </c>
      <c r="J512" s="2" t="s">
        <v>373</v>
      </c>
      <c r="K512" s="17">
        <v>4.1615500000000001</v>
      </c>
      <c r="L512" s="33">
        <v>39.4</v>
      </c>
      <c r="M512" s="2" t="s">
        <v>374</v>
      </c>
      <c r="N512" s="2">
        <v>85</v>
      </c>
      <c r="O512" s="2" t="s">
        <v>15</v>
      </c>
      <c r="R512" s="2" t="s">
        <v>363</v>
      </c>
      <c r="S512" s="2" t="s">
        <v>378</v>
      </c>
      <c r="V512" s="2" t="s">
        <v>35</v>
      </c>
      <c r="W512" s="2">
        <v>25249563</v>
      </c>
      <c r="X512" s="2" t="s">
        <v>359</v>
      </c>
      <c r="AB512" s="2" t="s">
        <v>3356</v>
      </c>
      <c r="AC512" s="2" t="s">
        <v>363</v>
      </c>
      <c r="AD512" s="2" t="s">
        <v>13</v>
      </c>
      <c r="AG512" s="2" t="s">
        <v>3532</v>
      </c>
      <c r="AH512" s="22">
        <v>200901122</v>
      </c>
      <c r="AI512" s="2" t="str">
        <f>CONCATENATE("s/",AC512,"/",AG512,"_sv_",D512,"_str_",AH512," \{",AC512,"\}/")</f>
        <v>s/SRR554108/Lma_sv_-_str_200901122 \{SRR554108\}/</v>
      </c>
    </row>
    <row r="513" spans="1:39" x14ac:dyDescent="0.2">
      <c r="A513" s="3" t="s">
        <v>733</v>
      </c>
      <c r="B513" s="22" t="s">
        <v>719</v>
      </c>
      <c r="D513" s="2" t="s">
        <v>728</v>
      </c>
      <c r="E513" s="5"/>
      <c r="F513" s="2" t="s">
        <v>731</v>
      </c>
      <c r="G513" s="2" t="s">
        <v>732</v>
      </c>
      <c r="H513" s="2" t="s">
        <v>720</v>
      </c>
      <c r="I513" s="2" t="s">
        <v>721</v>
      </c>
      <c r="J513" s="2" t="s">
        <v>722</v>
      </c>
      <c r="K513" s="17">
        <v>4.1036099999999998</v>
      </c>
      <c r="L513" s="33">
        <v>38.1</v>
      </c>
      <c r="M513" s="2" t="s">
        <v>723</v>
      </c>
      <c r="N513" s="2">
        <v>31</v>
      </c>
      <c r="O513" s="2" t="s">
        <v>15</v>
      </c>
      <c r="R513" s="2" t="s">
        <v>729</v>
      </c>
      <c r="V513" s="2" t="s">
        <v>35</v>
      </c>
      <c r="X513" s="2" t="s">
        <v>734</v>
      </c>
      <c r="AB513" s="2" t="s">
        <v>3357</v>
      </c>
      <c r="AC513" s="2" t="s">
        <v>729</v>
      </c>
      <c r="AD513" s="2" t="s">
        <v>13</v>
      </c>
      <c r="AG513" s="2" t="s">
        <v>3533</v>
      </c>
      <c r="AH513" s="22" t="s">
        <v>3682</v>
      </c>
      <c r="AI513" s="2" t="str">
        <f>CONCATENATE("s/",AC513,"/",AG513,"_",AH513," \{",AC513,"\}/")</f>
        <v>s/SRR611261/Lme_Veldrot-Semarang-173 \{SRR611261\}/</v>
      </c>
      <c r="AM513" s="24"/>
    </row>
    <row r="514" spans="1:39" x14ac:dyDescent="0.2">
      <c r="A514" s="3" t="s">
        <v>733</v>
      </c>
      <c r="B514" s="22" t="s">
        <v>714</v>
      </c>
      <c r="D514" s="2" t="s">
        <v>724</v>
      </c>
      <c r="E514" s="5"/>
      <c r="G514" s="2" t="s">
        <v>730</v>
      </c>
      <c r="H514" s="2" t="s">
        <v>715</v>
      </c>
      <c r="I514" s="2" t="s">
        <v>716</v>
      </c>
      <c r="J514" s="2" t="s">
        <v>717</v>
      </c>
      <c r="K514" s="17">
        <v>4.1880600000000001</v>
      </c>
      <c r="L514" s="33">
        <v>38</v>
      </c>
      <c r="M514" s="2" t="s">
        <v>718</v>
      </c>
      <c r="N514" s="2">
        <v>7</v>
      </c>
      <c r="O514" s="2" t="s">
        <v>15</v>
      </c>
      <c r="R514" s="2" t="s">
        <v>3223</v>
      </c>
      <c r="S514" s="2" t="s">
        <v>727</v>
      </c>
      <c r="V514" s="2" t="s">
        <v>35</v>
      </c>
      <c r="X514" s="2" t="s">
        <v>734</v>
      </c>
      <c r="AB514" s="2" t="s">
        <v>3357</v>
      </c>
      <c r="AC514" s="2" t="s">
        <v>3223</v>
      </c>
      <c r="AD514" s="2" t="s">
        <v>13</v>
      </c>
      <c r="AG514" s="2" t="s">
        <v>3533</v>
      </c>
      <c r="AH514" s="22" t="s">
        <v>3681</v>
      </c>
      <c r="AI514" s="2" t="str">
        <f>CONCATENATE("s/",AC514,"/",AG514,"_",AH514," \{",AC514,"\}/")</f>
        <v>s/SRR507726/Lme_Went-5 \{SRR507726\}/</v>
      </c>
      <c r="AM514" s="24"/>
    </row>
    <row r="515" spans="1:39" x14ac:dyDescent="0.2">
      <c r="A515" s="8" t="s">
        <v>778</v>
      </c>
      <c r="B515" s="21">
        <v>56183</v>
      </c>
      <c r="C515" s="2" t="s">
        <v>814</v>
      </c>
      <c r="D515" s="2" t="s">
        <v>814</v>
      </c>
      <c r="E515" s="5">
        <v>1945</v>
      </c>
      <c r="F515" s="2" t="s">
        <v>3504</v>
      </c>
      <c r="G515" s="2" t="s">
        <v>832</v>
      </c>
      <c r="H515" s="12" t="s">
        <v>783</v>
      </c>
      <c r="I515" s="12" t="s">
        <v>780</v>
      </c>
      <c r="J515" s="12" t="s">
        <v>784</v>
      </c>
      <c r="K515" s="31">
        <v>4.5915499999999998</v>
      </c>
      <c r="L515" s="32">
        <v>35.6</v>
      </c>
      <c r="M515" s="12" t="s">
        <v>785</v>
      </c>
      <c r="N515" s="12">
        <v>593</v>
      </c>
      <c r="O515" s="12" t="s">
        <v>15</v>
      </c>
      <c r="R515" s="2" t="s">
        <v>813</v>
      </c>
      <c r="V515" s="2" t="s">
        <v>66</v>
      </c>
      <c r="W515" s="12">
        <v>26833181</v>
      </c>
      <c r="X515" s="2" t="s">
        <v>829</v>
      </c>
      <c r="AA515" s="2" t="s">
        <v>3725</v>
      </c>
      <c r="AB515" s="2" t="s">
        <v>3356</v>
      </c>
      <c r="AC515" s="2" t="s">
        <v>3487</v>
      </c>
      <c r="AD515" s="2">
        <v>169</v>
      </c>
      <c r="AG515" s="2" t="s">
        <v>3534</v>
      </c>
      <c r="AH515" s="21">
        <v>56183</v>
      </c>
      <c r="AI515" s="2" t="str">
        <f>CONCATENATE("s/",AC515,"/",AG515,"_sv_",D515,"_str_",AH515," \{",AC515,"\}/")</f>
        <v>s/Excluded/Lno_sv_Louisiana_str_56183 \{Excluded\}/</v>
      </c>
    </row>
    <row r="516" spans="1:39" x14ac:dyDescent="0.2">
      <c r="A516" s="8" t="s">
        <v>778</v>
      </c>
      <c r="B516" s="21">
        <v>56189</v>
      </c>
      <c r="C516" s="2" t="s">
        <v>650</v>
      </c>
      <c r="D516" s="2" t="s">
        <v>831</v>
      </c>
      <c r="E516" s="5"/>
      <c r="F516" s="2" t="s">
        <v>3514</v>
      </c>
      <c r="G516" s="2" t="s">
        <v>816</v>
      </c>
      <c r="H516" s="12" t="s">
        <v>789</v>
      </c>
      <c r="I516" s="12" t="s">
        <v>780</v>
      </c>
      <c r="J516" s="12" t="s">
        <v>790</v>
      </c>
      <c r="K516" s="31">
        <v>4.6870599999999998</v>
      </c>
      <c r="L516" s="32">
        <v>35.299999999999997</v>
      </c>
      <c r="M516" s="12" t="s">
        <v>791</v>
      </c>
      <c r="N516" s="12">
        <v>298</v>
      </c>
      <c r="O516" s="12" t="s">
        <v>15</v>
      </c>
      <c r="R516" s="2" t="s">
        <v>815</v>
      </c>
      <c r="V516" s="2" t="s">
        <v>66</v>
      </c>
      <c r="W516" s="12">
        <v>26833181</v>
      </c>
      <c r="X516" s="2" t="s">
        <v>829</v>
      </c>
      <c r="AB516" s="2" t="s">
        <v>3356</v>
      </c>
      <c r="AC516" s="2" t="s">
        <v>815</v>
      </c>
      <c r="AD516" s="2" t="s">
        <v>13</v>
      </c>
      <c r="AG516" s="2" t="s">
        <v>3534</v>
      </c>
      <c r="AH516" s="21">
        <v>56189</v>
      </c>
      <c r="AI516" s="2" t="str">
        <f>CONCATENATE("s/",AC516,"/",AG516,"_sv_",D516,"_str_",AH516," \{",AC516,"\}/")</f>
        <v>s/SRR1542355/Lno_sv_Pina_str_56189 \{SRR1542355\}/</v>
      </c>
    </row>
    <row r="517" spans="1:39" x14ac:dyDescent="0.2">
      <c r="A517" s="8" t="s">
        <v>778</v>
      </c>
      <c r="B517" s="21">
        <v>56190</v>
      </c>
      <c r="C517" s="2" t="s">
        <v>650</v>
      </c>
      <c r="D517" s="2" t="s">
        <v>65</v>
      </c>
      <c r="E517" s="5">
        <v>1967</v>
      </c>
      <c r="F517" s="2" t="s">
        <v>3519</v>
      </c>
      <c r="G517" s="2" t="s">
        <v>65</v>
      </c>
      <c r="H517" s="12" t="s">
        <v>786</v>
      </c>
      <c r="I517" s="12" t="s">
        <v>780</v>
      </c>
      <c r="J517" s="12" t="s">
        <v>787</v>
      </c>
      <c r="K517" s="31">
        <v>4.5397499999999997</v>
      </c>
      <c r="L517" s="32">
        <v>35.5</v>
      </c>
      <c r="M517" s="12" t="s">
        <v>788</v>
      </c>
      <c r="N517" s="12">
        <v>551</v>
      </c>
      <c r="O517" s="12" t="s">
        <v>15</v>
      </c>
      <c r="R517" s="2" t="s">
        <v>817</v>
      </c>
      <c r="V517" s="2" t="s">
        <v>66</v>
      </c>
      <c r="W517" s="12">
        <v>26833181</v>
      </c>
      <c r="X517" s="2" t="s">
        <v>829</v>
      </c>
      <c r="AB517" s="2" t="s">
        <v>3356</v>
      </c>
      <c r="AC517" s="2" t="s">
        <v>817</v>
      </c>
      <c r="AD517" s="2">
        <v>163</v>
      </c>
      <c r="AG517" s="2" t="s">
        <v>3534</v>
      </c>
      <c r="AH517" s="21">
        <v>56190</v>
      </c>
      <c r="AI517" s="2" t="str">
        <f>CONCATENATE("s/",AC517,"/",AG517,"_sv_",D517,"_str_",AH517," \{",AC517,"\}/")</f>
        <v>s/SRR1542356/Lno_sv_Nicaragua_str_56190 \{SRR1542356\}/</v>
      </c>
    </row>
    <row r="518" spans="1:39" x14ac:dyDescent="0.2">
      <c r="A518" s="8" t="s">
        <v>778</v>
      </c>
      <c r="B518" s="21">
        <v>56271</v>
      </c>
      <c r="C518" s="2" t="s">
        <v>800</v>
      </c>
      <c r="D518" s="2" t="s">
        <v>834</v>
      </c>
      <c r="E518" s="5">
        <v>1973</v>
      </c>
      <c r="F518" s="2" t="s">
        <v>3513</v>
      </c>
      <c r="G518" s="2" t="s">
        <v>833</v>
      </c>
      <c r="H518" s="12" t="s">
        <v>792</v>
      </c>
      <c r="I518" s="12" t="s">
        <v>780</v>
      </c>
      <c r="J518" s="12" t="s">
        <v>793</v>
      </c>
      <c r="K518" s="31">
        <v>4.6221500000000004</v>
      </c>
      <c r="L518" s="32">
        <v>35.6</v>
      </c>
      <c r="M518" s="12" t="s">
        <v>794</v>
      </c>
      <c r="N518" s="12">
        <v>595</v>
      </c>
      <c r="O518" s="12" t="s">
        <v>15</v>
      </c>
      <c r="R518" s="2" t="s">
        <v>818</v>
      </c>
      <c r="V518" s="2" t="s">
        <v>66</v>
      </c>
      <c r="W518" s="12">
        <v>26833181</v>
      </c>
      <c r="X518" s="2" t="s">
        <v>829</v>
      </c>
      <c r="AA518" s="2" t="s">
        <v>3725</v>
      </c>
      <c r="AB518" s="2" t="s">
        <v>3356</v>
      </c>
      <c r="AC518" s="2" t="s">
        <v>3487</v>
      </c>
      <c r="AD518" s="2" t="s">
        <v>13</v>
      </c>
      <c r="AG518" s="2" t="s">
        <v>3534</v>
      </c>
      <c r="AH518" s="21">
        <v>56271</v>
      </c>
      <c r="AI518" s="2" t="str">
        <f>CONCATENATE("s/",AC518,"/",AG518,"_sv_",D518,"_str_",AH518," \{",AC518,"\}/")</f>
        <v>s/Excluded/Lno_sv_Mangus_str_56271 \{Excluded\}/</v>
      </c>
    </row>
    <row r="519" spans="1:39" x14ac:dyDescent="0.2">
      <c r="A519" s="8" t="s">
        <v>778</v>
      </c>
      <c r="B519" s="21">
        <v>56682</v>
      </c>
      <c r="C519" s="2" t="s">
        <v>645</v>
      </c>
      <c r="D519" s="2" t="s">
        <v>3520</v>
      </c>
      <c r="E519" s="5">
        <v>1981</v>
      </c>
      <c r="F519" s="12" t="s">
        <v>3180</v>
      </c>
      <c r="G519" s="2" t="s">
        <v>830</v>
      </c>
      <c r="H519" s="12" t="s">
        <v>779</v>
      </c>
      <c r="I519" s="12" t="s">
        <v>780</v>
      </c>
      <c r="J519" s="12" t="s">
        <v>781</v>
      </c>
      <c r="K519" s="31">
        <v>4.6626799999999999</v>
      </c>
      <c r="L519" s="32">
        <v>35.4</v>
      </c>
      <c r="M519" s="12" t="s">
        <v>782</v>
      </c>
      <c r="N519" s="12">
        <v>267</v>
      </c>
      <c r="O519" s="12" t="s">
        <v>15</v>
      </c>
      <c r="R519" s="2" t="s">
        <v>819</v>
      </c>
      <c r="V519" s="2" t="s">
        <v>66</v>
      </c>
      <c r="W519" s="12">
        <v>26833181</v>
      </c>
      <c r="X519" s="2" t="s">
        <v>287</v>
      </c>
      <c r="AB519" s="2" t="s">
        <v>3356</v>
      </c>
      <c r="AC519" s="2" t="s">
        <v>819</v>
      </c>
      <c r="AD519" s="2">
        <v>171</v>
      </c>
      <c r="AG519" s="2" t="s">
        <v>3534</v>
      </c>
      <c r="AH519" s="21">
        <v>56682</v>
      </c>
      <c r="AI519" s="2" t="str">
        <f>CONCATENATE("s/",AC519,"/",AG519,"_sv_",D519,"_str_",AH519," \{",AC519,"\}/")</f>
        <v>s/SRR1542359/Lno_sv_Ningxia_str_56682 \{SRR1542359\}/</v>
      </c>
    </row>
    <row r="520" spans="1:39" x14ac:dyDescent="0.2">
      <c r="A520" s="8" t="s">
        <v>778</v>
      </c>
      <c r="B520" s="21">
        <v>1993005606</v>
      </c>
      <c r="D520" s="14" t="s">
        <v>13</v>
      </c>
      <c r="E520" s="5"/>
      <c r="F520" s="2" t="s">
        <v>296</v>
      </c>
      <c r="G520" s="2" t="s">
        <v>824</v>
      </c>
      <c r="H520" s="12" t="s">
        <v>746</v>
      </c>
      <c r="I520" s="12" t="s">
        <v>747</v>
      </c>
      <c r="J520" s="12" t="s">
        <v>748</v>
      </c>
      <c r="K520" s="31">
        <v>4.9706400000000004</v>
      </c>
      <c r="L520" s="32">
        <v>35.799999999999997</v>
      </c>
      <c r="M520" s="12" t="s">
        <v>749</v>
      </c>
      <c r="N520" s="12">
        <v>141</v>
      </c>
      <c r="O520" s="12" t="s">
        <v>15</v>
      </c>
      <c r="R520" s="12" t="s">
        <v>802</v>
      </c>
      <c r="S520" s="2" t="s">
        <v>825</v>
      </c>
      <c r="V520" s="2" t="s">
        <v>35</v>
      </c>
      <c r="X520" s="2" t="s">
        <v>734</v>
      </c>
      <c r="AA520" s="2" t="s">
        <v>3725</v>
      </c>
      <c r="AB520" s="2" t="s">
        <v>3356</v>
      </c>
      <c r="AC520" s="2" t="s">
        <v>3487</v>
      </c>
      <c r="AD520" s="2" t="s">
        <v>13</v>
      </c>
      <c r="AG520" s="2" t="s">
        <v>3534</v>
      </c>
      <c r="AH520" s="21">
        <v>1993005606</v>
      </c>
      <c r="AI520" s="2" t="str">
        <f>CONCATENATE("s/",AC520,"/",AG520,"_sv_",D520,"_str_",AH520," \{",AC520,"\}/")</f>
        <v>s/Excluded/Lno_sv_-_str_1993005606 \{Excluded\}/</v>
      </c>
    </row>
    <row r="521" spans="1:39" x14ac:dyDescent="0.2">
      <c r="A521" s="8" t="s">
        <v>778</v>
      </c>
      <c r="B521" s="21">
        <v>2001034031</v>
      </c>
      <c r="D521" s="14" t="s">
        <v>13</v>
      </c>
      <c r="E521" s="5"/>
      <c r="F521" s="2" t="s">
        <v>296</v>
      </c>
      <c r="G521" s="2" t="s">
        <v>824</v>
      </c>
      <c r="H521" s="12" t="s">
        <v>759</v>
      </c>
      <c r="I521" s="12" t="s">
        <v>760</v>
      </c>
      <c r="J521" s="12" t="s">
        <v>761</v>
      </c>
      <c r="K521" s="31">
        <v>4.9387999999999996</v>
      </c>
      <c r="L521" s="32">
        <v>35.700000000000003</v>
      </c>
      <c r="M521" s="12" t="s">
        <v>762</v>
      </c>
      <c r="N521" s="12">
        <v>175</v>
      </c>
      <c r="O521" s="12" t="s">
        <v>15</v>
      </c>
      <c r="R521" s="2" t="s">
        <v>807</v>
      </c>
      <c r="S521" s="2" t="s">
        <v>808</v>
      </c>
      <c r="V521" s="2" t="s">
        <v>35</v>
      </c>
      <c r="X521" s="2" t="s">
        <v>734</v>
      </c>
      <c r="AA521" s="2" t="s">
        <v>3725</v>
      </c>
      <c r="AB521" s="2" t="s">
        <v>3356</v>
      </c>
      <c r="AC521" s="2" t="s">
        <v>3487</v>
      </c>
      <c r="AD521" s="2">
        <v>168</v>
      </c>
      <c r="AG521" s="2" t="s">
        <v>3534</v>
      </c>
      <c r="AH521" s="21">
        <v>2001034031</v>
      </c>
      <c r="AI521" s="2" t="str">
        <f>CONCATENATE("s/",AC521,"/",AG521,"_sv_",D521,"_str_",AH521," \{",AC521,"\}/")</f>
        <v>s/Excluded/Lno_sv_-_str_2001034031 \{Excluded\}/</v>
      </c>
    </row>
    <row r="522" spans="1:39" x14ac:dyDescent="0.2">
      <c r="A522" s="8" t="s">
        <v>778</v>
      </c>
      <c r="B522" s="21">
        <v>2006001870</v>
      </c>
      <c r="D522" s="14" t="s">
        <v>13</v>
      </c>
      <c r="E522" s="5"/>
      <c r="F522" s="2" t="s">
        <v>296</v>
      </c>
      <c r="G522" s="2" t="s">
        <v>285</v>
      </c>
      <c r="H522" s="12" t="s">
        <v>742</v>
      </c>
      <c r="I522" s="12" t="s">
        <v>743</v>
      </c>
      <c r="J522" s="12" t="s">
        <v>744</v>
      </c>
      <c r="K522" s="31">
        <v>4.8139700000000003</v>
      </c>
      <c r="L522" s="32">
        <v>35.5</v>
      </c>
      <c r="M522" s="12" t="s">
        <v>745</v>
      </c>
      <c r="N522" s="12">
        <v>84</v>
      </c>
      <c r="O522" s="12" t="s">
        <v>15</v>
      </c>
      <c r="R522" s="12" t="s">
        <v>801</v>
      </c>
      <c r="S522" s="2" t="s">
        <v>823</v>
      </c>
      <c r="V522" s="2" t="s">
        <v>35</v>
      </c>
      <c r="X522" s="2" t="s">
        <v>734</v>
      </c>
      <c r="AB522" s="2" t="s">
        <v>3356</v>
      </c>
      <c r="AC522" s="2" t="s">
        <v>801</v>
      </c>
      <c r="AD522" s="2" t="s">
        <v>13</v>
      </c>
      <c r="AG522" s="2" t="s">
        <v>3534</v>
      </c>
      <c r="AH522" s="21">
        <v>2006001870</v>
      </c>
      <c r="AI522" s="2" t="str">
        <f>CONCATENATE("s/",AC522,"/",AG522,"_sv_",D522,"_str_",AH522," \{",AC522,"\}/")</f>
        <v>s/SRR403919/Lno_sv_-_str_2006001870 \{SRR403919\}/</v>
      </c>
    </row>
    <row r="523" spans="1:39" x14ac:dyDescent="0.2">
      <c r="A523" s="8" t="s">
        <v>778</v>
      </c>
      <c r="B523" s="21">
        <v>2007001578</v>
      </c>
      <c r="D523" s="14" t="s">
        <v>13</v>
      </c>
      <c r="E523" s="5"/>
      <c r="F523" s="2" t="s">
        <v>296</v>
      </c>
      <c r="G523" s="2" t="s">
        <v>824</v>
      </c>
      <c r="H523" s="12" t="s">
        <v>750</v>
      </c>
      <c r="I523" s="12" t="s">
        <v>751</v>
      </c>
      <c r="J523" s="12" t="s">
        <v>752</v>
      </c>
      <c r="K523" s="31">
        <v>4.9654199999999999</v>
      </c>
      <c r="L523" s="32">
        <v>35.700000000000003</v>
      </c>
      <c r="M523" s="12" t="s">
        <v>753</v>
      </c>
      <c r="N523" s="12">
        <v>162</v>
      </c>
      <c r="O523" s="12" t="s">
        <v>15</v>
      </c>
      <c r="R523" s="2" t="s">
        <v>804</v>
      </c>
      <c r="S523" s="2" t="s">
        <v>803</v>
      </c>
      <c r="V523" s="2" t="s">
        <v>35</v>
      </c>
      <c r="X523" s="2" t="s">
        <v>734</v>
      </c>
      <c r="AA523" s="2" t="s">
        <v>3725</v>
      </c>
      <c r="AB523" s="2" t="s">
        <v>3356</v>
      </c>
      <c r="AC523" s="2" t="s">
        <v>3487</v>
      </c>
      <c r="AD523" s="2" t="s">
        <v>13</v>
      </c>
      <c r="AG523" s="2" t="s">
        <v>3534</v>
      </c>
      <c r="AH523" s="21">
        <v>2007001578</v>
      </c>
      <c r="AI523" s="2" t="str">
        <f>CONCATENATE("s/",AC523,"/",AG523,"_sv_",D523,"_str_",AH523," \{",AC523,"\}/")</f>
        <v>s/Excluded/Lno_sv_-_str_2007001578 \{Excluded\}/</v>
      </c>
    </row>
    <row r="524" spans="1:39" x14ac:dyDescent="0.2">
      <c r="A524" s="8" t="s">
        <v>778</v>
      </c>
      <c r="B524" s="21" t="s">
        <v>763</v>
      </c>
      <c r="C524" s="2" t="s">
        <v>41</v>
      </c>
      <c r="D524" s="14" t="s">
        <v>13</v>
      </c>
      <c r="E524" s="5"/>
      <c r="F524" s="2" t="s">
        <v>296</v>
      </c>
      <c r="G524" s="2" t="s">
        <v>631</v>
      </c>
      <c r="H524" s="12" t="s">
        <v>764</v>
      </c>
      <c r="I524" s="12" t="s">
        <v>765</v>
      </c>
      <c r="J524" s="12" t="s">
        <v>766</v>
      </c>
      <c r="K524" s="31">
        <v>4.4989800000000004</v>
      </c>
      <c r="L524" s="32">
        <v>35.700000000000003</v>
      </c>
      <c r="M524" s="12" t="s">
        <v>767</v>
      </c>
      <c r="N524" s="12">
        <v>309</v>
      </c>
      <c r="O524" s="12" t="s">
        <v>15</v>
      </c>
      <c r="R524" s="2" t="s">
        <v>812</v>
      </c>
      <c r="V524" s="2" t="s">
        <v>35</v>
      </c>
      <c r="X524" s="2" t="s">
        <v>828</v>
      </c>
      <c r="AB524" s="2" t="s">
        <v>3356</v>
      </c>
      <c r="AC524" s="2" t="s">
        <v>812</v>
      </c>
      <c r="AD524" s="2" t="s">
        <v>13</v>
      </c>
      <c r="AG524" s="2" t="s">
        <v>3534</v>
      </c>
      <c r="AH524" s="21" t="s">
        <v>763</v>
      </c>
      <c r="AI524" s="2" t="str">
        <f>CONCATENATE("s/",AC524,"/",AG524,"_sv_",D524,"_str_",AH524," \{",AC524,"\}/")</f>
        <v>s/SRR611255/Lno_sv_-_str_Bonito \{SRR611255\}/</v>
      </c>
    </row>
    <row r="525" spans="1:39" x14ac:dyDescent="0.2">
      <c r="A525" s="8" t="s">
        <v>778</v>
      </c>
      <c r="B525" s="21" t="s">
        <v>768</v>
      </c>
      <c r="C525" s="2" t="s">
        <v>826</v>
      </c>
      <c r="D525" s="14" t="s">
        <v>13</v>
      </c>
      <c r="E525" s="5"/>
      <c r="F525" s="2" t="s">
        <v>296</v>
      </c>
      <c r="G525" s="2" t="s">
        <v>631</v>
      </c>
      <c r="H525" s="12" t="s">
        <v>769</v>
      </c>
      <c r="I525" s="12" t="s">
        <v>770</v>
      </c>
      <c r="J525" s="12" t="s">
        <v>771</v>
      </c>
      <c r="K525" s="31">
        <v>4.54779</v>
      </c>
      <c r="L525" s="32">
        <v>35.700000000000003</v>
      </c>
      <c r="M525" s="12" t="s">
        <v>772</v>
      </c>
      <c r="N525" s="12">
        <v>338</v>
      </c>
      <c r="O525" s="12" t="s">
        <v>15</v>
      </c>
      <c r="R525" s="2" t="s">
        <v>810</v>
      </c>
      <c r="V525" s="2" t="s">
        <v>35</v>
      </c>
      <c r="X525" s="2" t="s">
        <v>828</v>
      </c>
      <c r="AA525" s="2" t="s">
        <v>3725</v>
      </c>
      <c r="AB525" s="2" t="s">
        <v>3356</v>
      </c>
      <c r="AC525" s="2" t="s">
        <v>3487</v>
      </c>
      <c r="AD525" s="2" t="s">
        <v>13</v>
      </c>
      <c r="AG525" s="2" t="s">
        <v>3534</v>
      </c>
      <c r="AH525" s="21" t="s">
        <v>768</v>
      </c>
      <c r="AI525" s="2" t="str">
        <f>CONCATENATE("s/",AC525,"/",AG525,"_sv_",D525,"_str_",AH525," \{",AC525,"\}/")</f>
        <v>s/Excluded/Lno_sv_-_str_Cascata \{Excluded\}/</v>
      </c>
    </row>
    <row r="526" spans="1:39" x14ac:dyDescent="0.2">
      <c r="A526" s="8" t="s">
        <v>778</v>
      </c>
      <c r="B526" s="21" t="s">
        <v>737</v>
      </c>
      <c r="D526" s="2" t="s">
        <v>800</v>
      </c>
      <c r="E526" s="5"/>
      <c r="F526" s="2" t="s">
        <v>821</v>
      </c>
      <c r="G526" s="2" t="s">
        <v>822</v>
      </c>
      <c r="H526" s="12" t="s">
        <v>738</v>
      </c>
      <c r="I526" s="12" t="s">
        <v>739</v>
      </c>
      <c r="J526" s="12" t="s">
        <v>740</v>
      </c>
      <c r="K526" s="31">
        <v>4.7109199999999998</v>
      </c>
      <c r="L526" s="32">
        <v>35.5</v>
      </c>
      <c r="M526" s="12" t="s">
        <v>741</v>
      </c>
      <c r="N526" s="12">
        <v>35</v>
      </c>
      <c r="O526" s="12" t="s">
        <v>15</v>
      </c>
      <c r="R526" s="12" t="s">
        <v>809</v>
      </c>
      <c r="S526" s="2" t="s">
        <v>820</v>
      </c>
      <c r="V526" s="2" t="s">
        <v>35</v>
      </c>
      <c r="X526" s="2" t="s">
        <v>1224</v>
      </c>
      <c r="Y526" s="2" t="s">
        <v>3501</v>
      </c>
      <c r="AB526" s="2" t="s">
        <v>3356</v>
      </c>
      <c r="AC526" s="2" t="s">
        <v>809</v>
      </c>
      <c r="AD526" s="2">
        <v>171</v>
      </c>
      <c r="AG526" s="2" t="s">
        <v>3534</v>
      </c>
      <c r="AH526" s="21" t="s">
        <v>737</v>
      </c>
      <c r="AI526" s="2" t="str">
        <f>CONCATENATE("s/",AC526,"/",AG526,"_sv_",D526,"_str_",AH526," \{",AC526,"\}/")</f>
        <v>s/SRR507741/Lno_sv_Panama_str_CZ214 \{SRR507741\}/</v>
      </c>
    </row>
    <row r="527" spans="1:39" x14ac:dyDescent="0.2">
      <c r="A527" s="8" t="s">
        <v>778</v>
      </c>
      <c r="B527" s="21" t="s">
        <v>773</v>
      </c>
      <c r="C527" s="2" t="s">
        <v>650</v>
      </c>
      <c r="D527" s="14" t="s">
        <v>13</v>
      </c>
      <c r="E527" s="5"/>
      <c r="F527" s="2" t="s">
        <v>296</v>
      </c>
      <c r="G527" s="2" t="s">
        <v>631</v>
      </c>
      <c r="H527" s="12" t="s">
        <v>774</v>
      </c>
      <c r="I527" s="12" t="s">
        <v>775</v>
      </c>
      <c r="J527" s="12" t="s">
        <v>776</v>
      </c>
      <c r="K527" s="31">
        <v>4.5453999999999999</v>
      </c>
      <c r="L527" s="32">
        <v>35.6</v>
      </c>
      <c r="M527" s="12" t="s">
        <v>777</v>
      </c>
      <c r="N527" s="12">
        <v>300</v>
      </c>
      <c r="O527" s="12" t="s">
        <v>15</v>
      </c>
      <c r="R527" s="2" t="s">
        <v>811</v>
      </c>
      <c r="V527" s="2" t="s">
        <v>35</v>
      </c>
      <c r="X527" s="2" t="s">
        <v>828</v>
      </c>
      <c r="AB527" s="2" t="s">
        <v>3356</v>
      </c>
      <c r="AC527" s="2" t="s">
        <v>811</v>
      </c>
      <c r="AD527" s="2" t="s">
        <v>13</v>
      </c>
      <c r="AG527" s="2" t="s">
        <v>3534</v>
      </c>
      <c r="AH527" s="21" t="s">
        <v>773</v>
      </c>
      <c r="AI527" s="2" t="str">
        <f>CONCATENATE("s/",AC527,"/",AG527,"_sv_",D527,"_str_",AH527," \{",AC527,"\}/")</f>
        <v>s/SRR554107/Lno_sv_-_str_Hook \{SRR554107\}/</v>
      </c>
    </row>
    <row r="528" spans="1:39" x14ac:dyDescent="0.2">
      <c r="A528" s="8" t="s">
        <v>778</v>
      </c>
      <c r="B528" s="21" t="s">
        <v>795</v>
      </c>
      <c r="C528" s="2" t="s">
        <v>800</v>
      </c>
      <c r="D528" s="14" t="s">
        <v>13</v>
      </c>
      <c r="E528" s="5">
        <v>2013</v>
      </c>
      <c r="F528" s="2" t="s">
        <v>712</v>
      </c>
      <c r="G528" s="2" t="s">
        <v>638</v>
      </c>
      <c r="H528" s="12" t="s">
        <v>796</v>
      </c>
      <c r="I528" s="12" t="s">
        <v>797</v>
      </c>
      <c r="J528" s="12" t="s">
        <v>798</v>
      </c>
      <c r="K528" s="31">
        <v>4.76098</v>
      </c>
      <c r="L528" s="32">
        <v>35.700000000000003</v>
      </c>
      <c r="M528" s="12" t="s">
        <v>799</v>
      </c>
      <c r="N528" s="12">
        <v>279</v>
      </c>
      <c r="O528" s="12" t="s">
        <v>15</v>
      </c>
      <c r="R528" s="2" t="s">
        <v>109</v>
      </c>
      <c r="V528" s="2" t="s">
        <v>352</v>
      </c>
      <c r="W528" s="12">
        <v>26472831</v>
      </c>
      <c r="X528" s="2" t="s">
        <v>835</v>
      </c>
      <c r="AA528" s="12" t="s">
        <v>3716</v>
      </c>
      <c r="AB528" s="2" t="s">
        <v>3356</v>
      </c>
      <c r="AC528" s="2" t="s">
        <v>3487</v>
      </c>
      <c r="AD528" s="2" t="s">
        <v>13</v>
      </c>
      <c r="AF528" s="2" t="s">
        <v>3406</v>
      </c>
      <c r="AG528" s="2" t="s">
        <v>3534</v>
      </c>
      <c r="AH528" s="21" t="s">
        <v>795</v>
      </c>
      <c r="AI528" s="2" t="str">
        <f>CONCATENATE("s/",AC528,"/",AG528,"_sv_",D528,"_str_",AH528," \{",AC528,"\}/")</f>
        <v>s/Excluded/Lno_sv_-_str_U73 \{Excluded\}/</v>
      </c>
    </row>
    <row r="529" spans="1:35" x14ac:dyDescent="0.2">
      <c r="A529" s="8" t="s">
        <v>778</v>
      </c>
      <c r="B529" s="21" t="s">
        <v>754</v>
      </c>
      <c r="D529" s="2" t="s">
        <v>826</v>
      </c>
      <c r="E529" s="5"/>
      <c r="F529" s="2" t="s">
        <v>296</v>
      </c>
      <c r="G529" s="2" t="s">
        <v>629</v>
      </c>
      <c r="H529" s="12" t="s">
        <v>755</v>
      </c>
      <c r="I529" s="12" t="s">
        <v>756</v>
      </c>
      <c r="J529" s="12" t="s">
        <v>757</v>
      </c>
      <c r="K529" s="31">
        <v>4.8440899999999996</v>
      </c>
      <c r="L529" s="32">
        <v>35.5</v>
      </c>
      <c r="M529" s="12" t="s">
        <v>758</v>
      </c>
      <c r="N529" s="12">
        <v>68</v>
      </c>
      <c r="O529" s="12" t="s">
        <v>15</v>
      </c>
      <c r="R529" s="2" t="s">
        <v>806</v>
      </c>
      <c r="S529" s="2" t="s">
        <v>805</v>
      </c>
      <c r="V529" s="2" t="s">
        <v>35</v>
      </c>
      <c r="X529" s="2" t="s">
        <v>827</v>
      </c>
      <c r="AB529" s="2" t="s">
        <v>3356</v>
      </c>
      <c r="AC529" s="2" t="s">
        <v>806</v>
      </c>
      <c r="AD529" s="2" t="s">
        <v>13</v>
      </c>
      <c r="AG529" s="2" t="s">
        <v>3534</v>
      </c>
      <c r="AH529" s="21" t="s">
        <v>754</v>
      </c>
      <c r="AI529" s="2" t="str">
        <f>CONCATENATE("s/",AC529,"/",AG529,"_sv_",D529,"_str_",AH529," \{",AC529,"\}/")</f>
        <v>s/SRR554098/Lno_sv_Bataviae_str_ZUN142 \{SRR554098\}/</v>
      </c>
    </row>
    <row r="530" spans="1:35" x14ac:dyDescent="0.2">
      <c r="A530" s="3" t="s">
        <v>841</v>
      </c>
      <c r="B530" s="22">
        <v>7</v>
      </c>
      <c r="D530" s="2" t="s">
        <v>1061</v>
      </c>
      <c r="E530" s="5"/>
      <c r="F530" s="2" t="s">
        <v>296</v>
      </c>
      <c r="G530" s="2" t="s">
        <v>3696</v>
      </c>
      <c r="H530" s="2" t="s">
        <v>990</v>
      </c>
      <c r="I530" s="2" t="s">
        <v>991</v>
      </c>
      <c r="J530" s="2" t="s">
        <v>992</v>
      </c>
      <c r="K530" s="17">
        <v>4.17964</v>
      </c>
      <c r="L530" s="33">
        <v>41.6</v>
      </c>
      <c r="M530" s="2" t="s">
        <v>993</v>
      </c>
      <c r="N530" s="2">
        <v>536</v>
      </c>
      <c r="O530" s="2" t="s">
        <v>15</v>
      </c>
      <c r="Q530" s="2" t="s">
        <v>3740</v>
      </c>
      <c r="V530" s="2" t="s">
        <v>35</v>
      </c>
      <c r="X530" s="2" t="s">
        <v>829</v>
      </c>
      <c r="AA530" s="2" t="s">
        <v>3725</v>
      </c>
      <c r="AB530" s="2" t="s">
        <v>3356</v>
      </c>
      <c r="AC530" s="2" t="s">
        <v>3487</v>
      </c>
      <c r="AD530" s="2" t="s">
        <v>13</v>
      </c>
      <c r="AG530" s="2" t="s">
        <v>3535</v>
      </c>
      <c r="AH530" s="22">
        <v>7</v>
      </c>
      <c r="AI530" s="2" t="str">
        <f>CONCATENATE("s/",AC530,"/",AG530,"_sv_",D530,"_str_",AH530," \{",AC530,"\}/")</f>
        <v>s/Excluded/Lsa_sv_Arenal_str_7 \{Excluded\}/</v>
      </c>
    </row>
    <row r="531" spans="1:35" x14ac:dyDescent="0.2">
      <c r="A531" s="3" t="s">
        <v>841</v>
      </c>
      <c r="B531" s="22">
        <v>11</v>
      </c>
      <c r="D531" s="2" t="s">
        <v>1061</v>
      </c>
      <c r="E531" s="5"/>
      <c r="F531" s="2" t="s">
        <v>296</v>
      </c>
      <c r="G531" s="2" t="s">
        <v>3696</v>
      </c>
      <c r="H531" s="2" t="s">
        <v>994</v>
      </c>
      <c r="I531" s="2" t="s">
        <v>995</v>
      </c>
      <c r="J531" s="2" t="s">
        <v>996</v>
      </c>
      <c r="K531" s="17">
        <v>4.01356</v>
      </c>
      <c r="L531" s="33">
        <v>41.7</v>
      </c>
      <c r="M531" s="2" t="s">
        <v>997</v>
      </c>
      <c r="N531" s="2">
        <v>407</v>
      </c>
      <c r="O531" s="2" t="s">
        <v>15</v>
      </c>
      <c r="Q531" s="2" t="s">
        <v>3741</v>
      </c>
      <c r="V531" s="2" t="s">
        <v>35</v>
      </c>
      <c r="X531" s="2" t="s">
        <v>829</v>
      </c>
      <c r="AA531" s="2" t="s">
        <v>3725</v>
      </c>
      <c r="AB531" s="2" t="s">
        <v>3356</v>
      </c>
      <c r="AC531" s="2" t="s">
        <v>3487</v>
      </c>
      <c r="AD531" s="2" t="s">
        <v>13</v>
      </c>
      <c r="AG531" s="2" t="s">
        <v>3535</v>
      </c>
      <c r="AH531" s="22">
        <v>11</v>
      </c>
      <c r="AI531" s="2" t="str">
        <f>CONCATENATE("s/",AC531,"/",AG531,"_sv_",D531,"_str_",AH531," \{",AC531,"\}/")</f>
        <v>s/Excluded/Lsa_sv_Arenal_str_11 \{Excluded\}/</v>
      </c>
    </row>
    <row r="532" spans="1:35" x14ac:dyDescent="0.2">
      <c r="A532" s="3" t="s">
        <v>841</v>
      </c>
      <c r="B532" s="22">
        <v>56163</v>
      </c>
      <c r="C532" s="2" t="s">
        <v>337</v>
      </c>
      <c r="D532" s="2" t="s">
        <v>1020</v>
      </c>
      <c r="E532" s="5">
        <v>1952</v>
      </c>
      <c r="F532" s="12" t="s">
        <v>3517</v>
      </c>
      <c r="G532" s="2" t="s">
        <v>285</v>
      </c>
      <c r="H532" s="2" t="s">
        <v>949</v>
      </c>
      <c r="I532" s="2" t="s">
        <v>943</v>
      </c>
      <c r="J532" s="2" t="s">
        <v>950</v>
      </c>
      <c r="K532" s="17">
        <v>3.9022600000000001</v>
      </c>
      <c r="L532" s="33">
        <v>41.9</v>
      </c>
      <c r="M532" s="2" t="s">
        <v>951</v>
      </c>
      <c r="N532" s="2">
        <v>210</v>
      </c>
      <c r="O532" s="2" t="s">
        <v>15</v>
      </c>
      <c r="R532" s="2" t="s">
        <v>1018</v>
      </c>
      <c r="V532" s="2" t="s">
        <v>66</v>
      </c>
      <c r="W532" s="12">
        <v>26833181</v>
      </c>
      <c r="X532" s="2" t="s">
        <v>829</v>
      </c>
      <c r="AB532" s="2" t="s">
        <v>3356</v>
      </c>
      <c r="AC532" s="2" t="s">
        <v>3487</v>
      </c>
      <c r="AD532" s="2" t="s">
        <v>13</v>
      </c>
      <c r="AG532" s="2" t="s">
        <v>3535</v>
      </c>
      <c r="AH532" s="22">
        <v>56163</v>
      </c>
      <c r="AI532" s="2" t="str">
        <f>CONCATENATE("s/",AC532,"/",AG532,"_sv_",D532,"_str_",AH532," \{",AC532,"\}/")</f>
        <v>s/Excluded/Lsa_sv_Georgia_str_56163 \{Excluded\}/</v>
      </c>
    </row>
    <row r="533" spans="1:35" x14ac:dyDescent="0.2">
      <c r="A533" s="3" t="s">
        <v>841</v>
      </c>
      <c r="B533" s="22">
        <v>56164</v>
      </c>
      <c r="C533" s="2" t="s">
        <v>645</v>
      </c>
      <c r="D533" s="2" t="s">
        <v>1088</v>
      </c>
      <c r="E533" s="5">
        <v>1955</v>
      </c>
      <c r="F533" s="2" t="s">
        <v>3514</v>
      </c>
      <c r="G533" s="2" t="s">
        <v>312</v>
      </c>
      <c r="H533" s="2" t="s">
        <v>952</v>
      </c>
      <c r="I533" s="2" t="s">
        <v>943</v>
      </c>
      <c r="J533" s="2" t="s">
        <v>953</v>
      </c>
      <c r="K533" s="17">
        <v>4.0323900000000004</v>
      </c>
      <c r="L533" s="33">
        <v>41.6</v>
      </c>
      <c r="M533" s="2" t="s">
        <v>954</v>
      </c>
      <c r="N533" s="2">
        <v>288</v>
      </c>
      <c r="O533" s="2" t="s">
        <v>15</v>
      </c>
      <c r="R533" s="2" t="s">
        <v>1019</v>
      </c>
      <c r="V533" s="2" t="s">
        <v>66</v>
      </c>
      <c r="W533" s="12">
        <v>26833181</v>
      </c>
      <c r="X533" s="2" t="s">
        <v>829</v>
      </c>
      <c r="AB533" s="2" t="s">
        <v>3356</v>
      </c>
      <c r="AC533" s="2" t="s">
        <v>1019</v>
      </c>
      <c r="AD533" s="2" t="s">
        <v>13</v>
      </c>
      <c r="AG533" s="2" t="s">
        <v>3535</v>
      </c>
      <c r="AH533" s="22">
        <v>56164</v>
      </c>
      <c r="AI533" s="2" t="str">
        <f>CONCATENATE("s/",AC533,"/",AG533,"_sv_",D533,"_str_",AH533," \{",AC533,"\}/")</f>
        <v>s/SRR1542361/Lsa_sv_Altantae_str_56164 \{SRR1542361\}/</v>
      </c>
    </row>
    <row r="534" spans="1:35" x14ac:dyDescent="0.2">
      <c r="A534" s="3" t="s">
        <v>841</v>
      </c>
      <c r="B534" s="22">
        <v>56180</v>
      </c>
      <c r="C534" s="2" t="s">
        <v>46</v>
      </c>
      <c r="D534" s="2" t="s">
        <v>1087</v>
      </c>
      <c r="E534" s="5">
        <v>1964</v>
      </c>
      <c r="F534" s="2" t="s">
        <v>3518</v>
      </c>
      <c r="G534" s="2" t="s">
        <v>822</v>
      </c>
      <c r="H534" s="2" t="s">
        <v>946</v>
      </c>
      <c r="I534" s="2" t="s">
        <v>943</v>
      </c>
      <c r="J534" s="2" t="s">
        <v>947</v>
      </c>
      <c r="K534" s="17">
        <v>3.8968799999999999</v>
      </c>
      <c r="L534" s="33">
        <v>41.8</v>
      </c>
      <c r="M534" s="2" t="s">
        <v>948</v>
      </c>
      <c r="N534" s="2">
        <v>203</v>
      </c>
      <c r="O534" s="2" t="s">
        <v>15</v>
      </c>
      <c r="R534" s="2" t="s">
        <v>1021</v>
      </c>
      <c r="V534" s="2" t="s">
        <v>66</v>
      </c>
      <c r="W534" s="12">
        <v>26833181</v>
      </c>
      <c r="X534" s="2" t="s">
        <v>829</v>
      </c>
      <c r="AB534" s="2" t="s">
        <v>3356</v>
      </c>
      <c r="AC534" s="2" t="s">
        <v>1021</v>
      </c>
      <c r="AD534" s="2">
        <v>176</v>
      </c>
      <c r="AG534" s="2" t="s">
        <v>3535</v>
      </c>
      <c r="AH534" s="22">
        <v>56180</v>
      </c>
      <c r="AI534" s="2" t="str">
        <f>CONCATENATE("s/",AC534,"/",AG534,"_sv_",D534,"_str_",AH534," \{",AC534,"\}/")</f>
        <v>s/SRR1542362/Lsa_sv_Canalzonae_str_56180 \{SRR1542362\}/</v>
      </c>
    </row>
    <row r="535" spans="1:35" x14ac:dyDescent="0.2">
      <c r="A535" s="3" t="s">
        <v>841</v>
      </c>
      <c r="B535" s="22">
        <v>56198</v>
      </c>
      <c r="C535" s="2" t="s">
        <v>45</v>
      </c>
      <c r="D535" s="2" t="s">
        <v>1086</v>
      </c>
      <c r="E535" s="5" t="s">
        <v>653</v>
      </c>
      <c r="F535" s="2" t="s">
        <v>296</v>
      </c>
      <c r="G535" s="2" t="s">
        <v>303</v>
      </c>
      <c r="H535" s="2" t="s">
        <v>942</v>
      </c>
      <c r="I535" s="2" t="s">
        <v>943</v>
      </c>
      <c r="J535" s="2" t="s">
        <v>944</v>
      </c>
      <c r="K535" s="17">
        <v>3.9561199999999999</v>
      </c>
      <c r="L535" s="33">
        <v>41.8</v>
      </c>
      <c r="M535" s="2" t="s">
        <v>945</v>
      </c>
      <c r="N535" s="2">
        <v>335</v>
      </c>
      <c r="O535" s="2" t="s">
        <v>15</v>
      </c>
      <c r="R535" s="2" t="s">
        <v>1023</v>
      </c>
      <c r="V535" s="2" t="s">
        <v>66</v>
      </c>
      <c r="W535" s="12">
        <v>26833181</v>
      </c>
      <c r="X535" s="2" t="s">
        <v>287</v>
      </c>
      <c r="AB535" s="2" t="s">
        <v>3356</v>
      </c>
      <c r="AC535" s="2" t="s">
        <v>1023</v>
      </c>
      <c r="AD535" s="2" t="s">
        <v>13</v>
      </c>
      <c r="AG535" s="2" t="s">
        <v>3535</v>
      </c>
      <c r="AH535" s="22">
        <v>56198</v>
      </c>
      <c r="AI535" s="2" t="str">
        <f>CONCATENATE("s/",AC535,"/",AG535,"_sv_",D535,"_str_",AH535," \{",AC535,"\}/")</f>
        <v>s/SRR1542363/Lsa_sv_Kambale_str_56198 \{SRR1542363\}/</v>
      </c>
    </row>
    <row r="536" spans="1:35" x14ac:dyDescent="0.2">
      <c r="A536" s="3" t="s">
        <v>841</v>
      </c>
      <c r="B536" s="22">
        <v>56215</v>
      </c>
      <c r="C536" s="2" t="s">
        <v>645</v>
      </c>
      <c r="D536" s="2" t="s">
        <v>1089</v>
      </c>
      <c r="E536" s="5">
        <v>1961</v>
      </c>
      <c r="F536" s="2" t="s">
        <v>296</v>
      </c>
      <c r="G536" s="2" t="s">
        <v>822</v>
      </c>
      <c r="H536" s="2" t="s">
        <v>955</v>
      </c>
      <c r="I536" s="2" t="s">
        <v>943</v>
      </c>
      <c r="J536" s="2" t="s">
        <v>956</v>
      </c>
      <c r="K536" s="17">
        <v>4.05694</v>
      </c>
      <c r="L536" s="33">
        <v>41.8</v>
      </c>
      <c r="M536" s="2" t="s">
        <v>957</v>
      </c>
      <c r="N536" s="2">
        <v>311</v>
      </c>
      <c r="O536" s="2" t="s">
        <v>15</v>
      </c>
      <c r="Q536" s="2" t="s">
        <v>3498</v>
      </c>
      <c r="V536" s="2" t="s">
        <v>66</v>
      </c>
      <c r="W536" s="12">
        <v>26833181</v>
      </c>
      <c r="X536" s="2" t="s">
        <v>829</v>
      </c>
      <c r="AA536" s="12" t="s">
        <v>3718</v>
      </c>
      <c r="AB536" s="2" t="s">
        <v>3356</v>
      </c>
      <c r="AC536" s="2" t="s">
        <v>3407</v>
      </c>
      <c r="AD536" s="2" t="s">
        <v>13</v>
      </c>
      <c r="AE536" s="2" t="s">
        <v>3389</v>
      </c>
      <c r="AF536" s="2" t="s">
        <v>3407</v>
      </c>
      <c r="AG536" s="2" t="s">
        <v>3535</v>
      </c>
      <c r="AH536" s="22">
        <v>56215</v>
      </c>
      <c r="AI536" s="2" t="str">
        <f>CONCATENATE("s/",AC536,"/",AG536,"_sv_",D536,"_str_",AH536," \{",AC536,"\}/")</f>
        <v>s/Lsa_99/Lsa_sv_Bravo_str_56215 \{Lsa_99\}/</v>
      </c>
    </row>
    <row r="537" spans="1:35" x14ac:dyDescent="0.2">
      <c r="A537" s="3" t="s">
        <v>841</v>
      </c>
      <c r="B537" s="22">
        <v>56274</v>
      </c>
      <c r="C537" s="2" t="s">
        <v>645</v>
      </c>
      <c r="D537" s="2" t="s">
        <v>1090</v>
      </c>
      <c r="E537" s="5">
        <v>1982</v>
      </c>
      <c r="F537" s="2" t="s">
        <v>3514</v>
      </c>
      <c r="G537" s="2" t="s">
        <v>822</v>
      </c>
      <c r="H537" s="2" t="s">
        <v>958</v>
      </c>
      <c r="I537" s="2" t="s">
        <v>943</v>
      </c>
      <c r="J537" s="2" t="s">
        <v>959</v>
      </c>
      <c r="K537" s="17">
        <v>3.8711000000000002</v>
      </c>
      <c r="L537" s="33">
        <v>41.8</v>
      </c>
      <c r="M537" s="2" t="s">
        <v>960</v>
      </c>
      <c r="N537" s="2">
        <v>212</v>
      </c>
      <c r="O537" s="2" t="s">
        <v>15</v>
      </c>
      <c r="R537" s="2" t="s">
        <v>1024</v>
      </c>
      <c r="V537" s="2" t="s">
        <v>66</v>
      </c>
      <c r="W537" s="12">
        <v>26833181</v>
      </c>
      <c r="X537" s="2" t="s">
        <v>829</v>
      </c>
      <c r="AB537" s="2" t="s">
        <v>3356</v>
      </c>
      <c r="AC537" s="2" t="s">
        <v>1024</v>
      </c>
      <c r="AD537" s="2" t="s">
        <v>13</v>
      </c>
      <c r="AG537" s="2" t="s">
        <v>3535</v>
      </c>
      <c r="AH537" s="22">
        <v>56274</v>
      </c>
      <c r="AI537" s="2" t="str">
        <f>CONCATENATE("s/",AC537,"/",AG537,"_sv_",D537,"_str_",AH537," \{",AC537,"\}/")</f>
        <v>s/SRR1542365/Lsa_sv_Darien_str_56274 \{SRR1542365\}/</v>
      </c>
    </row>
    <row r="538" spans="1:35" x14ac:dyDescent="0.2">
      <c r="A538" s="3" t="s">
        <v>841</v>
      </c>
      <c r="B538" s="22">
        <v>56663</v>
      </c>
      <c r="C538" s="2" t="s">
        <v>322</v>
      </c>
      <c r="D538" s="2" t="s">
        <v>3309</v>
      </c>
      <c r="E538" s="5">
        <v>1980</v>
      </c>
      <c r="F538" s="2" t="s">
        <v>3508</v>
      </c>
      <c r="G538" s="2" t="s">
        <v>290</v>
      </c>
      <c r="H538" s="2" t="s">
        <v>961</v>
      </c>
      <c r="I538" s="2" t="s">
        <v>943</v>
      </c>
      <c r="J538" s="2" t="s">
        <v>962</v>
      </c>
      <c r="K538" s="17">
        <v>3.89975</v>
      </c>
      <c r="L538" s="33">
        <v>41.9</v>
      </c>
      <c r="M538" s="2" t="s">
        <v>963</v>
      </c>
      <c r="N538" s="2">
        <v>211</v>
      </c>
      <c r="O538" s="2" t="s">
        <v>15</v>
      </c>
      <c r="R538" s="2" t="s">
        <v>1025</v>
      </c>
      <c r="V538" s="2" t="s">
        <v>66</v>
      </c>
      <c r="W538" s="12">
        <v>26833181</v>
      </c>
      <c r="X538" s="2" t="s">
        <v>829</v>
      </c>
      <c r="AB538" s="2" t="s">
        <v>3356</v>
      </c>
      <c r="AC538" s="2" t="s">
        <v>1025</v>
      </c>
      <c r="AD538" s="2" t="s">
        <v>13</v>
      </c>
      <c r="AG538" s="2" t="s">
        <v>3535</v>
      </c>
      <c r="AH538" s="22">
        <v>56663</v>
      </c>
      <c r="AI538" s="2" t="str">
        <f>CONCATENATE("s/",AC538,"/",AG538,"_sv_",D538,"_str_",AH538," \{",AC538,"\}/")</f>
        <v>s/SRR1542366/Lsa_sv_Yaan_str_56663 \{SRR1542366\}/</v>
      </c>
    </row>
    <row r="539" spans="1:35" x14ac:dyDescent="0.2">
      <c r="A539" s="3" t="s">
        <v>841</v>
      </c>
      <c r="B539" s="22">
        <v>200403458</v>
      </c>
      <c r="C539" s="2" t="s">
        <v>337</v>
      </c>
      <c r="D539" s="14" t="s">
        <v>13</v>
      </c>
      <c r="E539" s="5"/>
      <c r="F539" s="2" t="s">
        <v>296</v>
      </c>
      <c r="G539" s="2" t="s">
        <v>335</v>
      </c>
      <c r="H539" s="2" t="s">
        <v>908</v>
      </c>
      <c r="I539" s="2" t="s">
        <v>909</v>
      </c>
      <c r="J539" s="2" t="s">
        <v>910</v>
      </c>
      <c r="K539" s="17">
        <v>4.00169</v>
      </c>
      <c r="L539" s="33">
        <v>41.9</v>
      </c>
      <c r="M539" s="2" t="s">
        <v>911</v>
      </c>
      <c r="N539" s="2">
        <v>44</v>
      </c>
      <c r="O539" s="2" t="s">
        <v>15</v>
      </c>
      <c r="R539" s="2" t="s">
        <v>1048</v>
      </c>
      <c r="S539" s="2" t="s">
        <v>1078</v>
      </c>
      <c r="V539" s="2" t="s">
        <v>35</v>
      </c>
      <c r="X539" s="2" t="s">
        <v>359</v>
      </c>
      <c r="AB539" s="2" t="s">
        <v>3356</v>
      </c>
      <c r="AC539" s="2" t="s">
        <v>1048</v>
      </c>
      <c r="AD539" s="2" t="s">
        <v>13</v>
      </c>
      <c r="AG539" s="2" t="s">
        <v>3535</v>
      </c>
      <c r="AH539" s="22">
        <v>200403458</v>
      </c>
      <c r="AI539" s="2" t="str">
        <f>CONCATENATE("s/",AC539,"/",AG539,"_sv_",D539,"_str_",AH539," \{",AC539,"\}/")</f>
        <v>s/SRR554109/Lsa_sv_-_str_200403458 \{SRR554109\}/</v>
      </c>
    </row>
    <row r="540" spans="1:35" x14ac:dyDescent="0.2">
      <c r="A540" s="3" t="s">
        <v>841</v>
      </c>
      <c r="B540" s="22">
        <v>200702252</v>
      </c>
      <c r="C540" s="2" t="s">
        <v>337</v>
      </c>
      <c r="D540" s="14" t="s">
        <v>13</v>
      </c>
      <c r="E540" s="5"/>
      <c r="F540" s="2" t="s">
        <v>296</v>
      </c>
      <c r="G540" s="21" t="s">
        <v>335</v>
      </c>
      <c r="H540" s="2" t="s">
        <v>859</v>
      </c>
      <c r="I540" s="2" t="s">
        <v>860</v>
      </c>
      <c r="J540" s="2" t="s">
        <v>861</v>
      </c>
      <c r="K540" s="17">
        <v>4.0316299999999998</v>
      </c>
      <c r="L540" s="33">
        <v>41.9</v>
      </c>
      <c r="M540" s="2" t="s">
        <v>862</v>
      </c>
      <c r="N540" s="2">
        <v>39</v>
      </c>
      <c r="O540" s="2" t="s">
        <v>15</v>
      </c>
      <c r="R540" s="2" t="s">
        <v>1039</v>
      </c>
      <c r="S540" s="2" t="s">
        <v>1064</v>
      </c>
      <c r="V540" s="2" t="s">
        <v>35</v>
      </c>
      <c r="X540" s="2" t="s">
        <v>359</v>
      </c>
      <c r="AB540" s="2" t="s">
        <v>3356</v>
      </c>
      <c r="AC540" s="2" t="s">
        <v>1039</v>
      </c>
      <c r="AD540" s="2" t="s">
        <v>13</v>
      </c>
      <c r="AG540" s="2" t="s">
        <v>3535</v>
      </c>
      <c r="AH540" s="22">
        <v>200702252</v>
      </c>
      <c r="AI540" s="2" t="str">
        <f>CONCATENATE("s/",AC540,"/",AG540,"_sv_",D540,"_str_",AH540," \{",AC540,"\}/")</f>
        <v>s/SRR507771/Lsa_sv_-_str_200702252 \{SRR507771\}/</v>
      </c>
    </row>
    <row r="541" spans="1:35" x14ac:dyDescent="0.2">
      <c r="A541" s="3" t="s">
        <v>841</v>
      </c>
      <c r="B541" s="22">
        <v>2000027870</v>
      </c>
      <c r="D541" s="14" t="s">
        <v>13</v>
      </c>
      <c r="E541" s="5"/>
      <c r="F541" s="2" t="s">
        <v>296</v>
      </c>
      <c r="G541" s="2" t="s">
        <v>285</v>
      </c>
      <c r="H541" s="2" t="s">
        <v>846</v>
      </c>
      <c r="I541" s="2" t="s">
        <v>847</v>
      </c>
      <c r="J541" s="2" t="s">
        <v>848</v>
      </c>
      <c r="K541" s="17">
        <v>3.9143400000000002</v>
      </c>
      <c r="L541" s="33">
        <v>41.7</v>
      </c>
      <c r="M541" s="2" t="s">
        <v>849</v>
      </c>
      <c r="N541" s="2">
        <v>35</v>
      </c>
      <c r="O541" s="2" t="s">
        <v>15</v>
      </c>
      <c r="R541" s="2" t="s">
        <v>1041</v>
      </c>
      <c r="S541" s="2" t="s">
        <v>1059</v>
      </c>
      <c r="V541" s="2" t="s">
        <v>35</v>
      </c>
      <c r="X541" s="2" t="s">
        <v>734</v>
      </c>
      <c r="AB541" s="2" t="s">
        <v>3356</v>
      </c>
      <c r="AC541" s="2" t="s">
        <v>1041</v>
      </c>
      <c r="AD541" s="2" t="s">
        <v>13</v>
      </c>
      <c r="AG541" s="2" t="s">
        <v>3535</v>
      </c>
      <c r="AH541" s="22">
        <v>2000027870</v>
      </c>
      <c r="AI541" s="2" t="str">
        <f>CONCATENATE("s/",AC541,"/",AG541,"_sv_",D541,"_str_",AH541," \{",AC541,"\}/")</f>
        <v>s/SRR519468/Lsa_sv_-_str_2000027870 \{SRR519468\}/</v>
      </c>
    </row>
    <row r="542" spans="1:35" x14ac:dyDescent="0.2">
      <c r="A542" s="3" t="s">
        <v>841</v>
      </c>
      <c r="B542" s="22">
        <v>2000030832</v>
      </c>
      <c r="D542" s="14" t="s">
        <v>13</v>
      </c>
      <c r="E542" s="5"/>
      <c r="F542" s="2" t="s">
        <v>296</v>
      </c>
      <c r="G542" s="2" t="s">
        <v>285</v>
      </c>
      <c r="H542" s="2" t="s">
        <v>850</v>
      </c>
      <c r="I542" s="2" t="s">
        <v>851</v>
      </c>
      <c r="J542" s="2" t="s">
        <v>852</v>
      </c>
      <c r="K542" s="17">
        <v>3.9961600000000002</v>
      </c>
      <c r="L542" s="33">
        <v>41.8</v>
      </c>
      <c r="M542" s="2" t="s">
        <v>853</v>
      </c>
      <c r="N542" s="2">
        <v>45</v>
      </c>
      <c r="O542" s="2" t="s">
        <v>15</v>
      </c>
      <c r="R542" s="2" t="s">
        <v>1035</v>
      </c>
      <c r="S542" s="2" t="s">
        <v>1060</v>
      </c>
      <c r="V542" s="2" t="s">
        <v>35</v>
      </c>
      <c r="X542" s="2" t="s">
        <v>1062</v>
      </c>
      <c r="AB542" s="2" t="s">
        <v>3356</v>
      </c>
      <c r="AC542" s="2" t="s">
        <v>1035</v>
      </c>
      <c r="AD542" s="2" t="s">
        <v>13</v>
      </c>
      <c r="AG542" s="2" t="s">
        <v>3535</v>
      </c>
      <c r="AH542" s="22">
        <v>2000030832</v>
      </c>
      <c r="AI542" s="2" t="str">
        <f>CONCATENATE("s/",AC542,"/",AG542,"_sv_",D542,"_str_",AH542," \{",AC542,"\}/")</f>
        <v>s/SRR403918/Lsa_sv_-_str_2000030832 \{SRR403918\}/</v>
      </c>
    </row>
    <row r="543" spans="1:35" x14ac:dyDescent="0.2">
      <c r="A543" s="3" t="s">
        <v>841</v>
      </c>
      <c r="B543" s="22" t="s">
        <v>912</v>
      </c>
      <c r="D543" s="2" t="s">
        <v>1056</v>
      </c>
      <c r="E543" s="5"/>
      <c r="F543" s="2" t="s">
        <v>296</v>
      </c>
      <c r="G543" s="2" t="s">
        <v>800</v>
      </c>
      <c r="H543" s="2" t="s">
        <v>913</v>
      </c>
      <c r="I543" s="2" t="s">
        <v>914</v>
      </c>
      <c r="J543" s="2" t="s">
        <v>915</v>
      </c>
      <c r="K543" s="17">
        <v>3.9878100000000001</v>
      </c>
      <c r="L543" s="33">
        <v>41.8</v>
      </c>
      <c r="M543" s="2" t="s">
        <v>916</v>
      </c>
      <c r="N543" s="2">
        <v>68</v>
      </c>
      <c r="O543" s="2" t="s">
        <v>15</v>
      </c>
      <c r="R543" s="2" t="s">
        <v>1052</v>
      </c>
      <c r="S543" s="2" t="s">
        <v>1079</v>
      </c>
      <c r="V543" s="2" t="s">
        <v>35</v>
      </c>
      <c r="X543" s="2" t="s">
        <v>829</v>
      </c>
      <c r="AB543" s="2" t="s">
        <v>3356</v>
      </c>
      <c r="AC543" s="2" t="s">
        <v>1052</v>
      </c>
      <c r="AD543" s="2" t="s">
        <v>13</v>
      </c>
      <c r="AG543" s="2" t="s">
        <v>3535</v>
      </c>
      <c r="AH543" s="22" t="s">
        <v>912</v>
      </c>
      <c r="AI543" s="2" t="str">
        <f>CONCATENATE("s/",AC543,"/",AG543,"_sv_",D543,"_str_",AH543," \{",AC543,"\}/")</f>
        <v>s/SRR649334/Lsa_sv_Shermani_str_1342KT \{SRR649334\}/</v>
      </c>
    </row>
    <row r="544" spans="1:35" x14ac:dyDescent="0.2">
      <c r="A544" s="3" t="s">
        <v>841</v>
      </c>
      <c r="B544" s="22" t="s">
        <v>978</v>
      </c>
      <c r="D544" s="2" t="s">
        <v>1093</v>
      </c>
      <c r="E544" s="5">
        <v>2001</v>
      </c>
      <c r="F544" s="2" t="s">
        <v>1043</v>
      </c>
      <c r="G544" s="2" t="s">
        <v>632</v>
      </c>
      <c r="H544" s="2" t="s">
        <v>979</v>
      </c>
      <c r="I544" s="2" t="s">
        <v>971</v>
      </c>
      <c r="J544" s="2" t="s">
        <v>980</v>
      </c>
      <c r="K544" s="17">
        <v>4.0888499999999999</v>
      </c>
      <c r="L544" s="33">
        <v>41.7</v>
      </c>
      <c r="M544" s="2" t="s">
        <v>981</v>
      </c>
      <c r="N544" s="2">
        <v>44</v>
      </c>
      <c r="O544" s="2" t="s">
        <v>15</v>
      </c>
      <c r="R544" s="2" t="s">
        <v>1042</v>
      </c>
      <c r="V544" s="2" t="s">
        <v>352</v>
      </c>
      <c r="X544" s="2" t="s">
        <v>420</v>
      </c>
      <c r="AB544" s="2" t="s">
        <v>3356</v>
      </c>
      <c r="AC544" s="2" t="s">
        <v>1042</v>
      </c>
      <c r="AD544" s="2" t="s">
        <v>13</v>
      </c>
      <c r="AG544" s="2" t="s">
        <v>3535</v>
      </c>
      <c r="AH544" s="22" t="s">
        <v>978</v>
      </c>
      <c r="AI544" s="2" t="str">
        <f>CONCATENATE("s/",AC544,"/",AG544,"_sv_",D544,"_str_",AH544," \{",AC544,"\}/")</f>
        <v>s/SRR5258882/Lsa_sv_Bananal_str_2ACAP \{SRR5258882\}/</v>
      </c>
    </row>
    <row r="545" spans="1:35" x14ac:dyDescent="0.2">
      <c r="A545" s="3" t="s">
        <v>841</v>
      </c>
      <c r="B545" s="22" t="s">
        <v>898</v>
      </c>
      <c r="C545" s="2" t="s">
        <v>645</v>
      </c>
      <c r="D545" s="14" t="s">
        <v>13</v>
      </c>
      <c r="E545" s="5"/>
      <c r="F545" s="2" t="s">
        <v>296</v>
      </c>
      <c r="G545" s="2" t="s">
        <v>1075</v>
      </c>
      <c r="H545" s="2" t="s">
        <v>899</v>
      </c>
      <c r="I545" s="2" t="s">
        <v>900</v>
      </c>
      <c r="J545" s="2" t="s">
        <v>901</v>
      </c>
      <c r="K545" s="17">
        <v>4.0712000000000002</v>
      </c>
      <c r="L545" s="33">
        <v>41.7</v>
      </c>
      <c r="M545" s="2" t="s">
        <v>902</v>
      </c>
      <c r="N545" s="2">
        <v>72</v>
      </c>
      <c r="O545" s="2" t="s">
        <v>15</v>
      </c>
      <c r="R545" s="2" t="s">
        <v>1047</v>
      </c>
      <c r="S545" s="2" t="s">
        <v>1076</v>
      </c>
      <c r="V545" s="2" t="s">
        <v>35</v>
      </c>
      <c r="X545" s="2" t="s">
        <v>828</v>
      </c>
      <c r="AB545" s="2" t="s">
        <v>3356</v>
      </c>
      <c r="AC545" s="2" t="s">
        <v>1047</v>
      </c>
      <c r="AD545" s="2" t="s">
        <v>13</v>
      </c>
      <c r="AG545" s="2" t="s">
        <v>3535</v>
      </c>
      <c r="AH545" s="22" t="s">
        <v>898</v>
      </c>
      <c r="AI545" s="2" t="str">
        <f>CONCATENATE("s/",AC545,"/",AG545,"_sv_",D545,"_str_",AH545," \{",AC545,"\}/")</f>
        <v>s/SRR554104/Lsa_sv_-_str_AIM \{SRR554104\}/</v>
      </c>
    </row>
    <row r="546" spans="1:35" x14ac:dyDescent="0.2">
      <c r="A546" s="3" t="s">
        <v>841</v>
      </c>
      <c r="B546" s="22" t="s">
        <v>964</v>
      </c>
      <c r="D546" s="14" t="s">
        <v>13</v>
      </c>
      <c r="E546" s="5">
        <v>2014</v>
      </c>
      <c r="F546" s="2" t="s">
        <v>296</v>
      </c>
      <c r="G546" s="2" t="s">
        <v>1028</v>
      </c>
      <c r="H546" s="2" t="s">
        <v>965</v>
      </c>
      <c r="I546" s="2" t="s">
        <v>966</v>
      </c>
      <c r="J546" s="2" t="s">
        <v>967</v>
      </c>
      <c r="K546" s="17">
        <v>3.9839600000000002</v>
      </c>
      <c r="L546" s="33">
        <v>41.8</v>
      </c>
      <c r="M546" s="2" t="s">
        <v>968</v>
      </c>
      <c r="N546" s="2">
        <v>95</v>
      </c>
      <c r="O546" s="2" t="s">
        <v>15</v>
      </c>
      <c r="R546" s="2" t="s">
        <v>1026</v>
      </c>
      <c r="V546" s="2" t="s">
        <v>1091</v>
      </c>
      <c r="W546" s="2">
        <v>27151788</v>
      </c>
      <c r="X546" s="2" t="s">
        <v>1027</v>
      </c>
      <c r="AB546" s="2" t="s">
        <v>3356</v>
      </c>
      <c r="AC546" s="2" t="s">
        <v>1026</v>
      </c>
      <c r="AD546" s="2" t="s">
        <v>13</v>
      </c>
      <c r="AG546" s="2" t="s">
        <v>3535</v>
      </c>
      <c r="AH546" s="22" t="s">
        <v>964</v>
      </c>
      <c r="AI546" s="2" t="str">
        <f>CONCATENATE("s/",AC546,"/",AG546,"_sv_",D546,"_str_",AH546," \{",AC546,"\}/")</f>
        <v>s/SRR3166980/Lsa_sv_-_str_C216 \{SRR3166980\}/</v>
      </c>
    </row>
    <row r="547" spans="1:35" x14ac:dyDescent="0.2">
      <c r="A547" s="3" t="s">
        <v>841</v>
      </c>
      <c r="B547" s="22" t="s">
        <v>1013</v>
      </c>
      <c r="D547" s="14" t="s">
        <v>13</v>
      </c>
      <c r="E547" s="5"/>
      <c r="F547" s="2" t="s">
        <v>1067</v>
      </c>
      <c r="G547" s="2" t="s">
        <v>629</v>
      </c>
      <c r="H547" s="2" t="s">
        <v>1014</v>
      </c>
      <c r="I547" s="2" t="s">
        <v>1015</v>
      </c>
      <c r="J547" s="2" t="s">
        <v>1016</v>
      </c>
      <c r="K547" s="17">
        <v>3.97485</v>
      </c>
      <c r="L547" s="33">
        <v>42</v>
      </c>
      <c r="M547" s="2" t="s">
        <v>1017</v>
      </c>
      <c r="N547" s="2">
        <v>191</v>
      </c>
      <c r="O547" s="2" t="s">
        <v>15</v>
      </c>
      <c r="S547" s="2" t="s">
        <v>1094</v>
      </c>
      <c r="V547" s="2" t="s">
        <v>35</v>
      </c>
      <c r="X547" s="2" t="s">
        <v>827</v>
      </c>
      <c r="AA547" s="12" t="s">
        <v>3714</v>
      </c>
      <c r="AB547" s="2" t="s">
        <v>3356</v>
      </c>
      <c r="AC547" s="2" t="s">
        <v>3411</v>
      </c>
      <c r="AD547" s="2" t="s">
        <v>13</v>
      </c>
      <c r="AE547" s="2" t="s">
        <v>3390</v>
      </c>
      <c r="AF547" s="2" t="s">
        <v>3411</v>
      </c>
      <c r="AG547" s="2" t="s">
        <v>3535</v>
      </c>
      <c r="AH547" s="22" t="s">
        <v>1013</v>
      </c>
      <c r="AI547" s="2" t="str">
        <f>CONCATENATE("s/",AC547,"/",AG547,"_sv_",D547,"_str_",AH547," \{",AC547,"\}/")</f>
        <v>s/Lsa_95/Lsa_sv_-_str_CBC1416 \{Lsa_95\}/</v>
      </c>
    </row>
    <row r="548" spans="1:35" x14ac:dyDescent="0.2">
      <c r="A548" s="3" t="s">
        <v>841</v>
      </c>
      <c r="B548" s="22" t="s">
        <v>937</v>
      </c>
      <c r="D548" s="14" t="s">
        <v>13</v>
      </c>
      <c r="E548" s="5"/>
      <c r="F548" s="2" t="s">
        <v>3505</v>
      </c>
      <c r="G548" s="2" t="s">
        <v>629</v>
      </c>
      <c r="H548" s="2" t="s">
        <v>938</v>
      </c>
      <c r="I548" s="2" t="s">
        <v>939</v>
      </c>
      <c r="J548" s="2" t="s">
        <v>940</v>
      </c>
      <c r="K548" s="17">
        <v>3.8350499999999998</v>
      </c>
      <c r="L548" s="33">
        <v>41.8</v>
      </c>
      <c r="M548" s="2" t="s">
        <v>941</v>
      </c>
      <c r="N548" s="2">
        <v>285</v>
      </c>
      <c r="O548" s="2" t="s">
        <v>15</v>
      </c>
      <c r="R548" s="2" t="s">
        <v>1053</v>
      </c>
      <c r="V548" s="2" t="s">
        <v>35</v>
      </c>
      <c r="X548" s="2" t="s">
        <v>827</v>
      </c>
      <c r="AB548" s="2" t="s">
        <v>3356</v>
      </c>
      <c r="AC548" s="2" t="s">
        <v>1053</v>
      </c>
      <c r="AD548" s="2" t="s">
        <v>13</v>
      </c>
      <c r="AG548" s="2" t="s">
        <v>3535</v>
      </c>
      <c r="AH548" s="22" t="s">
        <v>937</v>
      </c>
      <c r="AI548" s="2" t="str">
        <f>CONCATENATE("s/",AC548,"/",AG548,"_sv_",D548,"_str_",AH548," \{",AC548,"\}/")</f>
        <v>s/SRR711393/Lsa_sv_-_str_CBC1531 \{SRR711393\}/</v>
      </c>
    </row>
    <row r="549" spans="1:35" x14ac:dyDescent="0.2">
      <c r="A549" s="3" t="s">
        <v>841</v>
      </c>
      <c r="B549" s="22" t="s">
        <v>863</v>
      </c>
      <c r="D549" s="14" t="s">
        <v>13</v>
      </c>
      <c r="E549" s="5"/>
      <c r="F549" s="2" t="s">
        <v>3180</v>
      </c>
      <c r="G549" s="2" t="s">
        <v>629</v>
      </c>
      <c r="H549" s="2" t="s">
        <v>864</v>
      </c>
      <c r="I549" s="2" t="s">
        <v>865</v>
      </c>
      <c r="J549" s="2" t="s">
        <v>866</v>
      </c>
      <c r="K549" s="17">
        <v>4.17021</v>
      </c>
      <c r="L549" s="33">
        <v>41.7</v>
      </c>
      <c r="M549" s="2" t="s">
        <v>867</v>
      </c>
      <c r="N549" s="2">
        <v>69</v>
      </c>
      <c r="O549" s="2" t="s">
        <v>15</v>
      </c>
      <c r="R549" s="2" t="s">
        <v>1029</v>
      </c>
      <c r="S549" s="2" t="s">
        <v>1065</v>
      </c>
      <c r="V549" s="2" t="s">
        <v>35</v>
      </c>
      <c r="X549" s="2" t="s">
        <v>827</v>
      </c>
      <c r="AB549" s="2" t="s">
        <v>3356</v>
      </c>
      <c r="AC549" s="2" t="s">
        <v>1029</v>
      </c>
      <c r="AD549" s="2" t="s">
        <v>13</v>
      </c>
      <c r="AG549" s="2" t="s">
        <v>3535</v>
      </c>
      <c r="AH549" s="22" t="s">
        <v>863</v>
      </c>
      <c r="AI549" s="2" t="str">
        <f>CONCATENATE("s/",AC549,"/",AG549,"_sv_",D549,"_str_",AH549," \{",AC549,"\}/")</f>
        <v>s/SRR397960/Lsa_sv_-_str_CBC379 \{SRR397960\}/</v>
      </c>
    </row>
    <row r="550" spans="1:35" x14ac:dyDescent="0.2">
      <c r="A550" s="3" t="s">
        <v>841</v>
      </c>
      <c r="B550" s="22" t="s">
        <v>868</v>
      </c>
      <c r="D550" s="14" t="s">
        <v>13</v>
      </c>
      <c r="E550" s="5"/>
      <c r="F550" s="2" t="s">
        <v>1067</v>
      </c>
      <c r="G550" s="2" t="s">
        <v>629</v>
      </c>
      <c r="H550" s="2" t="s">
        <v>869</v>
      </c>
      <c r="I550" s="2" t="s">
        <v>870</v>
      </c>
      <c r="J550" s="2" t="s">
        <v>871</v>
      </c>
      <c r="K550" s="17">
        <v>4.0376599999999998</v>
      </c>
      <c r="L550" s="33">
        <v>41.9</v>
      </c>
      <c r="M550" s="2" t="s">
        <v>872</v>
      </c>
      <c r="N550" s="2">
        <v>37</v>
      </c>
      <c r="O550" s="2" t="s">
        <v>15</v>
      </c>
      <c r="R550" s="2" t="s">
        <v>1030</v>
      </c>
      <c r="S550" s="2" t="s">
        <v>1066</v>
      </c>
      <c r="V550" s="2" t="s">
        <v>35</v>
      </c>
      <c r="X550" s="2" t="s">
        <v>827</v>
      </c>
      <c r="AB550" s="2" t="s">
        <v>3356</v>
      </c>
      <c r="AC550" s="2" t="s">
        <v>1030</v>
      </c>
      <c r="AD550" s="2" t="s">
        <v>13</v>
      </c>
      <c r="AG550" s="2" t="s">
        <v>3535</v>
      </c>
      <c r="AH550" s="22" t="s">
        <v>868</v>
      </c>
      <c r="AI550" s="2" t="str">
        <f>CONCATENATE("s/",AC550,"/",AG550,"_sv_",D550,"_str_",AH550," \{",AC550,"\}/")</f>
        <v>s/SRR397961/Lsa_sv_-_str_CBC523 \{SRR397961\}/</v>
      </c>
    </row>
    <row r="551" spans="1:35" x14ac:dyDescent="0.2">
      <c r="A551" s="3" t="s">
        <v>841</v>
      </c>
      <c r="B551" s="22" t="s">
        <v>932</v>
      </c>
      <c r="D551" s="14" t="s">
        <v>13</v>
      </c>
      <c r="E551" s="5"/>
      <c r="F551" s="2" t="s">
        <v>3505</v>
      </c>
      <c r="G551" s="2" t="s">
        <v>629</v>
      </c>
      <c r="H551" s="2" t="s">
        <v>933</v>
      </c>
      <c r="I551" s="2" t="s">
        <v>934</v>
      </c>
      <c r="J551" s="2" t="s">
        <v>935</v>
      </c>
      <c r="K551" s="17">
        <v>4.4599000000000002</v>
      </c>
      <c r="L551" s="33">
        <v>36.1</v>
      </c>
      <c r="M551" s="2" t="s">
        <v>936</v>
      </c>
      <c r="N551" s="2">
        <v>175</v>
      </c>
      <c r="O551" s="2" t="s">
        <v>15</v>
      </c>
      <c r="R551" s="2" t="s">
        <v>1051</v>
      </c>
      <c r="V551" s="2" t="s">
        <v>35</v>
      </c>
      <c r="X551" s="2" t="s">
        <v>827</v>
      </c>
      <c r="AB551" s="2" t="s">
        <v>3356</v>
      </c>
      <c r="AC551" s="2" t="s">
        <v>1051</v>
      </c>
      <c r="AD551" s="2" t="s">
        <v>13</v>
      </c>
      <c r="AG551" s="2" t="s">
        <v>3535</v>
      </c>
      <c r="AH551" s="22" t="s">
        <v>932</v>
      </c>
      <c r="AI551" s="2" t="str">
        <f>CONCATENATE("s/",AC551,"/",AG551,"_sv_",D551,"_str_",AH551," \{",AC551,"\}/")</f>
        <v>s/SRR611254/Lsa_sv_-_str_CBC613 \{SRR611254\}/</v>
      </c>
    </row>
    <row r="552" spans="1:35" x14ac:dyDescent="0.2">
      <c r="A552" s="3" t="s">
        <v>841</v>
      </c>
      <c r="B552" s="22" t="s">
        <v>842</v>
      </c>
      <c r="C552" s="2" t="s">
        <v>315</v>
      </c>
      <c r="D552" s="14" t="s">
        <v>13</v>
      </c>
      <c r="E552" s="5">
        <v>2016</v>
      </c>
      <c r="F552" s="2" t="s">
        <v>619</v>
      </c>
      <c r="G552" s="2" t="s">
        <v>632</v>
      </c>
      <c r="H552" s="2" t="s">
        <v>843</v>
      </c>
      <c r="I552" s="2" t="s">
        <v>844</v>
      </c>
      <c r="J552" s="2" t="s">
        <v>845</v>
      </c>
      <c r="K552" s="17">
        <v>3.85894</v>
      </c>
      <c r="L552" s="33">
        <v>41.9163</v>
      </c>
      <c r="M552" s="2" t="s">
        <v>13</v>
      </c>
      <c r="N552" s="2">
        <v>2</v>
      </c>
      <c r="O552" s="2" t="s">
        <v>79</v>
      </c>
      <c r="S552" s="2" t="s">
        <v>109</v>
      </c>
      <c r="V552" s="2" t="s">
        <v>642</v>
      </c>
      <c r="AA552" s="2" t="s">
        <v>3719</v>
      </c>
      <c r="AB552" s="2" t="s">
        <v>3356</v>
      </c>
      <c r="AC552" s="2" t="s">
        <v>3378</v>
      </c>
      <c r="AD552" s="2" t="s">
        <v>13</v>
      </c>
      <c r="AE552" s="2" t="s">
        <v>3390</v>
      </c>
      <c r="AF552" s="2" t="s">
        <v>3378</v>
      </c>
      <c r="AG552" s="2" t="s">
        <v>3535</v>
      </c>
      <c r="AH552" s="22" t="s">
        <v>842</v>
      </c>
      <c r="AI552" s="2" t="str">
        <f>CONCATENATE("s/",AC552,"/",AG552,"_sv_",D552,"_str_",AH552," \{",AC552,"\}/")</f>
        <v>s/Lsa_02/Lsa_sv_-_str_DU92 \{Lsa_02\}/</v>
      </c>
    </row>
    <row r="553" spans="1:35" x14ac:dyDescent="0.2">
      <c r="A553" s="3" t="s">
        <v>841</v>
      </c>
      <c r="B553" s="22" t="s">
        <v>873</v>
      </c>
      <c r="D553" s="14" t="s">
        <v>13</v>
      </c>
      <c r="E553" s="5"/>
      <c r="F553" s="2" t="s">
        <v>296</v>
      </c>
      <c r="G553" s="2" t="s">
        <v>1068</v>
      </c>
      <c r="H553" s="2" t="s">
        <v>874</v>
      </c>
      <c r="I553" s="2" t="s">
        <v>875</v>
      </c>
      <c r="J553" s="2" t="s">
        <v>876</v>
      </c>
      <c r="K553" s="17">
        <v>4.0562100000000001</v>
      </c>
      <c r="L553" s="33">
        <v>41.6</v>
      </c>
      <c r="M553" s="2" t="s">
        <v>877</v>
      </c>
      <c r="N553" s="2">
        <v>48</v>
      </c>
      <c r="O553" s="2" t="s">
        <v>15</v>
      </c>
      <c r="R553" s="2" t="s">
        <v>1031</v>
      </c>
      <c r="S553" s="2" t="s">
        <v>1069</v>
      </c>
      <c r="V553" s="2" t="s">
        <v>35</v>
      </c>
      <c r="X553" s="2" t="s">
        <v>827</v>
      </c>
      <c r="AB553" s="2" t="s">
        <v>3356</v>
      </c>
      <c r="AC553" s="2" t="s">
        <v>1031</v>
      </c>
      <c r="AD553" s="2" t="s">
        <v>13</v>
      </c>
      <c r="AG553" s="2" t="s">
        <v>3535</v>
      </c>
      <c r="AH553" s="22" t="s">
        <v>873</v>
      </c>
      <c r="AI553" s="2" t="str">
        <f>CONCATENATE("s/",AC553,"/",AG553,"_sv_",D553,"_str_",AH553," \{",AC553,"\}/")</f>
        <v>s/SRR397963/Lsa_sv_-_str_HAI134 \{SRR397963\}/</v>
      </c>
    </row>
    <row r="554" spans="1:35" x14ac:dyDescent="0.2">
      <c r="A554" s="3" t="s">
        <v>841</v>
      </c>
      <c r="B554" s="22" t="s">
        <v>927</v>
      </c>
      <c r="D554" s="14" t="s">
        <v>13</v>
      </c>
      <c r="E554" s="5"/>
      <c r="F554" s="2" t="s">
        <v>296</v>
      </c>
      <c r="G554" s="2" t="s">
        <v>1068</v>
      </c>
      <c r="H554" s="2" t="s">
        <v>928</v>
      </c>
      <c r="I554" s="2" t="s">
        <v>929</v>
      </c>
      <c r="J554" s="2" t="s">
        <v>930</v>
      </c>
      <c r="K554" s="17">
        <v>3.85175</v>
      </c>
      <c r="L554" s="33">
        <v>41.7</v>
      </c>
      <c r="M554" s="2" t="s">
        <v>931</v>
      </c>
      <c r="N554" s="2">
        <v>114</v>
      </c>
      <c r="O554" s="2" t="s">
        <v>15</v>
      </c>
      <c r="R554" s="2" t="s">
        <v>1040</v>
      </c>
      <c r="V554" s="2" t="s">
        <v>35</v>
      </c>
      <c r="X554" s="2" t="s">
        <v>827</v>
      </c>
      <c r="AB554" s="2" t="s">
        <v>3356</v>
      </c>
      <c r="AC554" s="2" t="s">
        <v>1040</v>
      </c>
      <c r="AD554" s="2" t="s">
        <v>13</v>
      </c>
      <c r="AG554" s="2" t="s">
        <v>3535</v>
      </c>
      <c r="AH554" s="22" t="s">
        <v>927</v>
      </c>
      <c r="AI554" s="2" t="str">
        <f>CONCATENATE("s/",AC554,"/",AG554,"_sv_",D554,"_str_",AH554," \{",AC554,"\}/")</f>
        <v>s/SRR507775/Lsa_sv_-_str_HAI1349 \{SRR507775\}/</v>
      </c>
    </row>
    <row r="555" spans="1:35" x14ac:dyDescent="0.2">
      <c r="A555" s="3" t="s">
        <v>841</v>
      </c>
      <c r="B555" s="22" t="s">
        <v>878</v>
      </c>
      <c r="D555" s="14" t="s">
        <v>13</v>
      </c>
      <c r="E555" s="5"/>
      <c r="F555" s="2" t="s">
        <v>296</v>
      </c>
      <c r="G555" s="2" t="s">
        <v>1068</v>
      </c>
      <c r="H555" s="2" t="s">
        <v>879</v>
      </c>
      <c r="I555" s="2" t="s">
        <v>880</v>
      </c>
      <c r="J555" s="2" t="s">
        <v>881</v>
      </c>
      <c r="K555" s="17">
        <v>3.99038</v>
      </c>
      <c r="L555" s="33">
        <v>41.8</v>
      </c>
      <c r="M555" s="2" t="s">
        <v>882</v>
      </c>
      <c r="N555" s="2">
        <v>38</v>
      </c>
      <c r="O555" s="2" t="s">
        <v>15</v>
      </c>
      <c r="R555" s="2" t="s">
        <v>1032</v>
      </c>
      <c r="S555" s="2" t="s">
        <v>1070</v>
      </c>
      <c r="V555" s="2" t="s">
        <v>35</v>
      </c>
      <c r="X555" s="2" t="s">
        <v>827</v>
      </c>
      <c r="AB555" s="2" t="s">
        <v>3356</v>
      </c>
      <c r="AC555" s="2" t="s">
        <v>1032</v>
      </c>
      <c r="AD555" s="2" t="s">
        <v>13</v>
      </c>
      <c r="AG555" s="2" t="s">
        <v>3535</v>
      </c>
      <c r="AH555" s="22" t="s">
        <v>878</v>
      </c>
      <c r="AI555" s="2" t="str">
        <f>CONCATENATE("s/",AC555,"/",AG555,"_sv_",D555,"_str_",AH555," \{",AC555,"\}/")</f>
        <v>s/SRR397964/Lsa_sv_-_str_HAI1380 \{SRR397964\}/</v>
      </c>
    </row>
    <row r="556" spans="1:35" x14ac:dyDescent="0.2">
      <c r="A556" s="3" t="s">
        <v>841</v>
      </c>
      <c r="B556" s="22" t="s">
        <v>883</v>
      </c>
      <c r="D556" s="14" t="s">
        <v>13</v>
      </c>
      <c r="E556" s="5"/>
      <c r="F556" s="2" t="s">
        <v>296</v>
      </c>
      <c r="G556" s="2" t="s">
        <v>1068</v>
      </c>
      <c r="H556" s="2" t="s">
        <v>884</v>
      </c>
      <c r="I556" s="2" t="s">
        <v>885</v>
      </c>
      <c r="J556" s="2" t="s">
        <v>886</v>
      </c>
      <c r="K556" s="17">
        <v>3.9921600000000002</v>
      </c>
      <c r="L556" s="33">
        <v>41.7</v>
      </c>
      <c r="M556" s="2" t="s">
        <v>887</v>
      </c>
      <c r="N556" s="2">
        <v>52</v>
      </c>
      <c r="O556" s="2" t="s">
        <v>15</v>
      </c>
      <c r="R556" s="2" t="s">
        <v>1033</v>
      </c>
      <c r="S556" s="2" t="s">
        <v>1071</v>
      </c>
      <c r="V556" s="2" t="s">
        <v>35</v>
      </c>
      <c r="X556" s="2" t="s">
        <v>827</v>
      </c>
      <c r="AB556" s="2" t="s">
        <v>3356</v>
      </c>
      <c r="AC556" s="2" t="s">
        <v>1033</v>
      </c>
      <c r="AD556" s="2" t="s">
        <v>13</v>
      </c>
      <c r="AG556" s="2" t="s">
        <v>3535</v>
      </c>
      <c r="AH556" s="22" t="s">
        <v>883</v>
      </c>
      <c r="AI556" s="2" t="str">
        <f>CONCATENATE("s/",AC556,"/",AG556,"_sv_",D556,"_str_",AH556," \{",AC556,"\}/")</f>
        <v>s/SRR397965/Lsa_sv_-_str_HAI821 \{SRR397965\}/</v>
      </c>
    </row>
    <row r="557" spans="1:35" x14ac:dyDescent="0.2">
      <c r="A557" s="3" t="s">
        <v>841</v>
      </c>
      <c r="B557" s="22" t="s">
        <v>903</v>
      </c>
      <c r="C557" s="2" t="s">
        <v>645</v>
      </c>
      <c r="D557" s="14" t="s">
        <v>13</v>
      </c>
      <c r="E557" s="5"/>
      <c r="F557" s="2" t="s">
        <v>296</v>
      </c>
      <c r="G557" s="2" t="s">
        <v>1075</v>
      </c>
      <c r="H557" s="2" t="s">
        <v>904</v>
      </c>
      <c r="I557" s="2" t="s">
        <v>905</v>
      </c>
      <c r="J557" s="2" t="s">
        <v>906</v>
      </c>
      <c r="K557" s="17">
        <v>4.1281699999999999</v>
      </c>
      <c r="L557" s="33">
        <v>41.6</v>
      </c>
      <c r="M557" s="2" t="s">
        <v>907</v>
      </c>
      <c r="N557" s="2">
        <v>82</v>
      </c>
      <c r="O557" s="2" t="s">
        <v>15</v>
      </c>
      <c r="R557" s="2" t="s">
        <v>1046</v>
      </c>
      <c r="S557" s="2" t="s">
        <v>1077</v>
      </c>
      <c r="V557" s="2" t="s">
        <v>35</v>
      </c>
      <c r="X557" s="2" t="s">
        <v>828</v>
      </c>
      <c r="AB557" s="2" t="s">
        <v>3356</v>
      </c>
      <c r="AC557" s="2" t="s">
        <v>1046</v>
      </c>
      <c r="AD557" s="2" t="s">
        <v>13</v>
      </c>
      <c r="AG557" s="2" t="s">
        <v>3535</v>
      </c>
      <c r="AH557" s="22" t="s">
        <v>903</v>
      </c>
      <c r="AI557" s="2" t="str">
        <f>CONCATENATE("s/",AC557,"/",AG557,"_sv_",D557,"_str_",AH557," \{",AC557,"\}/")</f>
        <v>s/SRR554103/Lsa_sv_-_str_JET \{SRR554103\}/</v>
      </c>
    </row>
    <row r="558" spans="1:35" x14ac:dyDescent="0.2">
      <c r="A558" s="3" t="s">
        <v>841</v>
      </c>
      <c r="B558" s="22" t="s">
        <v>969</v>
      </c>
      <c r="D558" s="2" t="s">
        <v>46</v>
      </c>
      <c r="E558" s="5">
        <v>2001</v>
      </c>
      <c r="F558" s="2" t="s">
        <v>712</v>
      </c>
      <c r="G558" s="2" t="s">
        <v>353</v>
      </c>
      <c r="H558" s="2" t="s">
        <v>970</v>
      </c>
      <c r="I558" s="2" t="s">
        <v>971</v>
      </c>
      <c r="J558" s="2" t="s">
        <v>972</v>
      </c>
      <c r="K558" s="17">
        <v>4.0831900000000001</v>
      </c>
      <c r="L558" s="33">
        <v>41.7</v>
      </c>
      <c r="M558" s="2" t="s">
        <v>973</v>
      </c>
      <c r="N558" s="2">
        <v>60</v>
      </c>
      <c r="O558" s="2" t="s">
        <v>15</v>
      </c>
      <c r="Q558" s="2" t="s">
        <v>3742</v>
      </c>
      <c r="V558" s="2" t="s">
        <v>352</v>
      </c>
      <c r="X558" s="2" t="s">
        <v>420</v>
      </c>
      <c r="AA558" s="2" t="s">
        <v>3725</v>
      </c>
      <c r="AB558" s="2" t="s">
        <v>3356</v>
      </c>
      <c r="AC558" s="2" t="s">
        <v>3487</v>
      </c>
      <c r="AD558" s="2" t="s">
        <v>13</v>
      </c>
      <c r="AG558" s="2" t="s">
        <v>3535</v>
      </c>
      <c r="AH558" s="22" t="s">
        <v>969</v>
      </c>
      <c r="AI558" s="2" t="str">
        <f>CONCATENATE("s/",AC558,"/",AG558,"_sv_",D558,"_str_",AH558," \{",AC558,"\}/")</f>
        <v>s/Excluded/Lsa_sv_Grippotyphosa_str_LO-9 \{Excluded\}/</v>
      </c>
    </row>
    <row r="559" spans="1:35" x14ac:dyDescent="0.2">
      <c r="A559" s="3" t="s">
        <v>841</v>
      </c>
      <c r="B559" s="22" t="s">
        <v>1055</v>
      </c>
      <c r="D559" s="2" t="s">
        <v>1056</v>
      </c>
      <c r="E559" s="5">
        <v>1962</v>
      </c>
      <c r="F559" s="2" t="s">
        <v>1058</v>
      </c>
      <c r="G559" s="2" t="s">
        <v>800</v>
      </c>
      <c r="H559" s="2" t="s">
        <v>838</v>
      </c>
      <c r="I559" s="2" t="s">
        <v>839</v>
      </c>
      <c r="J559" s="2" t="s">
        <v>840</v>
      </c>
      <c r="K559" s="17">
        <v>3.9836100000000001</v>
      </c>
      <c r="L559" s="33">
        <v>41.816299999999998</v>
      </c>
      <c r="M559" s="2" t="s">
        <v>13</v>
      </c>
      <c r="N559" s="2">
        <v>2</v>
      </c>
      <c r="O559" s="2" t="s">
        <v>79</v>
      </c>
      <c r="R559" s="12" t="s">
        <v>109</v>
      </c>
      <c r="S559" s="12" t="s">
        <v>109</v>
      </c>
      <c r="T559" s="12" t="s">
        <v>109</v>
      </c>
      <c r="U559" s="12"/>
      <c r="V559" s="2" t="s">
        <v>3480</v>
      </c>
      <c r="W559" s="2" t="s">
        <v>1057</v>
      </c>
      <c r="Y559" s="2" t="s">
        <v>3501</v>
      </c>
      <c r="AA559" s="2" t="s">
        <v>3719</v>
      </c>
      <c r="AB559" s="2" t="s">
        <v>3356</v>
      </c>
      <c r="AC559" s="2" t="s">
        <v>3377</v>
      </c>
      <c r="AD559" s="2" t="s">
        <v>13</v>
      </c>
      <c r="AE559" s="2" t="s">
        <v>3743</v>
      </c>
      <c r="AF559" s="2" t="s">
        <v>3377</v>
      </c>
      <c r="AG559" s="2" t="s">
        <v>3535</v>
      </c>
      <c r="AH559" s="22" t="s">
        <v>3773</v>
      </c>
      <c r="AI559" s="2" t="str">
        <f>CONCATENATE("s/",AC559,"/",AG559,"_sv_",D559,"_str_",AH559," \{",AC559,"\}/")</f>
        <v>s/Lsa_01/Lsa_sv_Shermani_str_LT-821 \{Lsa_01\}/</v>
      </c>
    </row>
    <row r="560" spans="1:35" x14ac:dyDescent="0.2">
      <c r="A560" s="3" t="s">
        <v>841</v>
      </c>
      <c r="B560" s="22" t="s">
        <v>974</v>
      </c>
      <c r="D560" s="2" t="s">
        <v>1092</v>
      </c>
      <c r="E560" s="5">
        <v>1998</v>
      </c>
      <c r="F560" s="2" t="s">
        <v>3505</v>
      </c>
      <c r="G560" s="2" t="s">
        <v>632</v>
      </c>
      <c r="H560" s="2" t="s">
        <v>975</v>
      </c>
      <c r="I560" s="2" t="s">
        <v>971</v>
      </c>
      <c r="J560" s="2" t="s">
        <v>976</v>
      </c>
      <c r="K560" s="17">
        <v>4.01539</v>
      </c>
      <c r="L560" s="33">
        <v>41.9</v>
      </c>
      <c r="M560" s="2" t="s">
        <v>977</v>
      </c>
      <c r="N560" s="2">
        <v>57</v>
      </c>
      <c r="O560" s="2" t="s">
        <v>15</v>
      </c>
      <c r="R560" s="2" t="s">
        <v>1044</v>
      </c>
      <c r="V560" s="2" t="s">
        <v>352</v>
      </c>
      <c r="X560" s="2" t="s">
        <v>420</v>
      </c>
      <c r="AB560" s="2" t="s">
        <v>3356</v>
      </c>
      <c r="AC560" s="2" t="s">
        <v>1044</v>
      </c>
      <c r="AD560" s="2" t="s">
        <v>13</v>
      </c>
      <c r="AG560" s="2" t="s">
        <v>3535</v>
      </c>
      <c r="AH560" s="22" t="s">
        <v>3685</v>
      </c>
      <c r="AI560" s="2" t="str">
        <f>CONCATENATE("s/",AC560,"/",AG560,"_sv_",D560,"_str_",AH560," \{",AC560,"\}/")</f>
        <v>s/SRR5258884/Lsa_sv_Guaricura_str_M4-98 \{SRR5258884\}/</v>
      </c>
    </row>
    <row r="561" spans="1:39" x14ac:dyDescent="0.2">
      <c r="A561" s="3" t="s">
        <v>841</v>
      </c>
      <c r="B561" s="22" t="s">
        <v>986</v>
      </c>
      <c r="D561" s="14" t="s">
        <v>13</v>
      </c>
      <c r="E561" s="5">
        <v>2008</v>
      </c>
      <c r="F561" s="2" t="s">
        <v>1043</v>
      </c>
      <c r="G561" s="2" t="s">
        <v>632</v>
      </c>
      <c r="H561" s="2" t="s">
        <v>987</v>
      </c>
      <c r="I561" s="2" t="s">
        <v>971</v>
      </c>
      <c r="J561" s="2" t="s">
        <v>988</v>
      </c>
      <c r="K561" s="17">
        <v>4.2058</v>
      </c>
      <c r="L561" s="33">
        <v>41.7</v>
      </c>
      <c r="M561" s="2" t="s">
        <v>989</v>
      </c>
      <c r="N561" s="2">
        <v>45</v>
      </c>
      <c r="O561" s="2" t="s">
        <v>15</v>
      </c>
      <c r="Q561" s="2" t="s">
        <v>3744</v>
      </c>
      <c r="V561" s="2" t="s">
        <v>352</v>
      </c>
      <c r="X561" s="2" t="s">
        <v>420</v>
      </c>
      <c r="AA561" s="2" t="s">
        <v>3725</v>
      </c>
      <c r="AB561" s="2" t="s">
        <v>3356</v>
      </c>
      <c r="AC561" s="2" t="s">
        <v>3487</v>
      </c>
      <c r="AD561" s="2" t="s">
        <v>13</v>
      </c>
      <c r="AG561" s="2" t="s">
        <v>3535</v>
      </c>
      <c r="AH561" s="22" t="s">
        <v>3683</v>
      </c>
      <c r="AI561" s="2" t="str">
        <f>CONCATENATE("s/",AC561,"/",AG561,"_sv_",D561,"_str_",AH561," \{",AC561,"\}/")</f>
        <v>s/Excluded/Lsa_sv_-_str_M52-8-19 \{Excluded\}/</v>
      </c>
    </row>
    <row r="562" spans="1:39" x14ac:dyDescent="0.2">
      <c r="A562" s="3" t="s">
        <v>841</v>
      </c>
      <c r="B562" s="22" t="s">
        <v>982</v>
      </c>
      <c r="D562" s="2" t="s">
        <v>46</v>
      </c>
      <c r="E562" s="5">
        <v>2006</v>
      </c>
      <c r="F562" s="2" t="s">
        <v>3509</v>
      </c>
      <c r="G562" s="2" t="s">
        <v>638</v>
      </c>
      <c r="H562" s="2" t="s">
        <v>983</v>
      </c>
      <c r="I562" s="2" t="s">
        <v>971</v>
      </c>
      <c r="J562" s="2" t="s">
        <v>984</v>
      </c>
      <c r="K562" s="17">
        <v>4.0989300000000002</v>
      </c>
      <c r="L562" s="33">
        <v>41.8</v>
      </c>
      <c r="M562" s="2" t="s">
        <v>985</v>
      </c>
      <c r="N562" s="2">
        <v>60</v>
      </c>
      <c r="O562" s="2" t="s">
        <v>15</v>
      </c>
      <c r="Q562" s="2" t="s">
        <v>3745</v>
      </c>
      <c r="V562" s="2" t="s">
        <v>352</v>
      </c>
      <c r="X562" s="2" t="s">
        <v>637</v>
      </c>
      <c r="AA562" s="2" t="s">
        <v>3725</v>
      </c>
      <c r="AB562" s="2" t="s">
        <v>3356</v>
      </c>
      <c r="AC562" s="2" t="s">
        <v>3487</v>
      </c>
      <c r="AD562" s="2" t="s">
        <v>13</v>
      </c>
      <c r="AG562" s="2" t="s">
        <v>3535</v>
      </c>
      <c r="AH562" s="22" t="s">
        <v>3684</v>
      </c>
      <c r="AI562" s="2" t="str">
        <f>CONCATENATE("s/",AC562,"/",AG562,"_sv_",D562,"_str_",AH562," \{",AC562,"\}/")</f>
        <v>s/Excluded/Lsa_sv_Grippotyphosa_str_M72-6-6 \{Excluded\}/</v>
      </c>
    </row>
    <row r="563" spans="1:39" x14ac:dyDescent="0.2">
      <c r="A563" s="3" t="s">
        <v>841</v>
      </c>
      <c r="B563" s="22" t="s">
        <v>854</v>
      </c>
      <c r="D563" s="2" t="s">
        <v>1061</v>
      </c>
      <c r="E563" s="5"/>
      <c r="F563" s="2" t="s">
        <v>296</v>
      </c>
      <c r="G563" s="2" t="s">
        <v>3688</v>
      </c>
      <c r="H563" s="2" t="s">
        <v>855</v>
      </c>
      <c r="I563" s="2" t="s">
        <v>856</v>
      </c>
      <c r="J563" s="2" t="s">
        <v>857</v>
      </c>
      <c r="K563" s="17">
        <v>4.24566</v>
      </c>
      <c r="L563" s="33">
        <v>41.6</v>
      </c>
      <c r="M563" s="2" t="s">
        <v>858</v>
      </c>
      <c r="N563" s="2">
        <v>87</v>
      </c>
      <c r="O563" s="2" t="s">
        <v>15</v>
      </c>
      <c r="R563" s="2" t="s">
        <v>1036</v>
      </c>
      <c r="S563" s="2" t="s">
        <v>1063</v>
      </c>
      <c r="V563" s="2" t="s">
        <v>35</v>
      </c>
      <c r="X563" s="2" t="s">
        <v>829</v>
      </c>
      <c r="AB563" s="2" t="s">
        <v>3356</v>
      </c>
      <c r="AC563" s="2" t="s">
        <v>1036</v>
      </c>
      <c r="AD563" s="2" t="s">
        <v>13</v>
      </c>
      <c r="AG563" s="2" t="s">
        <v>3535</v>
      </c>
      <c r="AH563" s="22" t="s">
        <v>3774</v>
      </c>
      <c r="AI563" s="2" t="str">
        <f>CONCATENATE("s/",AC563,"/",AG563,"_sv_",D563,"_str_",AH563," \{",AC563,"\}/")</f>
        <v>s/SRR403926/Lsa_sv_Arenal_str_MAVJ-401 \{SRR403926\}/</v>
      </c>
    </row>
    <row r="564" spans="1:39" x14ac:dyDescent="0.2">
      <c r="A564" s="3" t="s">
        <v>841</v>
      </c>
      <c r="B564" s="22" t="s">
        <v>888</v>
      </c>
      <c r="D564" s="14" t="s">
        <v>13</v>
      </c>
      <c r="E564" s="5"/>
      <c r="F564" s="2" t="s">
        <v>296</v>
      </c>
      <c r="G564" s="2" t="s">
        <v>1072</v>
      </c>
      <c r="H564" s="2" t="s">
        <v>889</v>
      </c>
      <c r="I564" s="2" t="s">
        <v>890</v>
      </c>
      <c r="J564" s="2" t="s">
        <v>891</v>
      </c>
      <c r="K564" s="17">
        <v>4.1396199999999999</v>
      </c>
      <c r="L564" s="33">
        <v>41.6</v>
      </c>
      <c r="M564" s="2" t="s">
        <v>892</v>
      </c>
      <c r="N564" s="2">
        <v>90</v>
      </c>
      <c r="O564" s="2" t="s">
        <v>15</v>
      </c>
      <c r="R564" s="2" t="s">
        <v>1034</v>
      </c>
      <c r="S564" s="2" t="s">
        <v>1073</v>
      </c>
      <c r="V564" s="2" t="s">
        <v>35</v>
      </c>
      <c r="X564" s="2" t="s">
        <v>827</v>
      </c>
      <c r="AB564" s="2" t="s">
        <v>3356</v>
      </c>
      <c r="AC564" s="2" t="s">
        <v>1034</v>
      </c>
      <c r="AD564" s="2" t="s">
        <v>13</v>
      </c>
      <c r="AG564" s="2" t="s">
        <v>3535</v>
      </c>
      <c r="AH564" s="22" t="s">
        <v>888</v>
      </c>
      <c r="AI564" s="2" t="str">
        <f>CONCATENATE("s/",AC564,"/",AG564,"_sv_",D564,"_str_",AH564," \{",AC564,"\}/")</f>
        <v>s/SRR397968/Lsa_sv_-_str_MOR084 \{SRR397968\}/</v>
      </c>
    </row>
    <row r="565" spans="1:39" x14ac:dyDescent="0.2">
      <c r="A565" s="3" t="s">
        <v>841</v>
      </c>
      <c r="B565" s="22" t="s">
        <v>922</v>
      </c>
      <c r="D565" s="2" t="s">
        <v>1084</v>
      </c>
      <c r="E565" s="5"/>
      <c r="F565" s="2" t="s">
        <v>1085</v>
      </c>
      <c r="G565" s="2" t="s">
        <v>285</v>
      </c>
      <c r="H565" s="2" t="s">
        <v>923</v>
      </c>
      <c r="I565" s="2" t="s">
        <v>924</v>
      </c>
      <c r="J565" s="2" t="s">
        <v>925</v>
      </c>
      <c r="K565" s="17">
        <v>3.90652</v>
      </c>
      <c r="L565" s="33">
        <v>41.9</v>
      </c>
      <c r="M565" s="2" t="s">
        <v>926</v>
      </c>
      <c r="N565" s="2">
        <v>123</v>
      </c>
      <c r="O565" s="2" t="s">
        <v>15</v>
      </c>
      <c r="R565" s="2" t="s">
        <v>1054</v>
      </c>
      <c r="V565" s="2" t="s">
        <v>35</v>
      </c>
      <c r="X565" s="2" t="s">
        <v>734</v>
      </c>
      <c r="AB565" s="2" t="s">
        <v>3356</v>
      </c>
      <c r="AC565" s="2" t="s">
        <v>1054</v>
      </c>
      <c r="AD565" s="2" t="s">
        <v>13</v>
      </c>
      <c r="AG565" s="2" t="s">
        <v>3535</v>
      </c>
      <c r="AH565" s="22" t="s">
        <v>922</v>
      </c>
      <c r="AI565" s="2" t="str">
        <f>CONCATENATE("s/",AC565,"/",AG565,"_sv_",D565,"_str_",AH565," \{",AC565,"\}/")</f>
        <v>s/SRR717748/Lsa_sv_Szwajizak_str_Oregon \{SRR717748\}/</v>
      </c>
    </row>
    <row r="566" spans="1:39" x14ac:dyDescent="0.2">
      <c r="A566" s="3" t="s">
        <v>841</v>
      </c>
      <c r="B566" s="22" t="s">
        <v>917</v>
      </c>
      <c r="D566" s="14" t="s">
        <v>13</v>
      </c>
      <c r="E566" s="5"/>
      <c r="F566" s="2" t="s">
        <v>619</v>
      </c>
      <c r="G566" s="2" t="s">
        <v>1083</v>
      </c>
      <c r="H566" s="2" t="s">
        <v>918</v>
      </c>
      <c r="I566" s="2" t="s">
        <v>919</v>
      </c>
      <c r="J566" s="2" t="s">
        <v>920</v>
      </c>
      <c r="K566" s="17">
        <v>4.0627000000000004</v>
      </c>
      <c r="L566" s="33">
        <v>41.8</v>
      </c>
      <c r="M566" s="2" t="s">
        <v>921</v>
      </c>
      <c r="N566" s="2">
        <v>88</v>
      </c>
      <c r="O566" s="2" t="s">
        <v>15</v>
      </c>
      <c r="R566" s="12" t="s">
        <v>1050</v>
      </c>
      <c r="S566" s="2" t="s">
        <v>1080</v>
      </c>
      <c r="V566" s="2" t="s">
        <v>35</v>
      </c>
      <c r="X566" s="2" t="s">
        <v>1081</v>
      </c>
      <c r="AB566" s="2" t="s">
        <v>3356</v>
      </c>
      <c r="AC566" s="2" t="s">
        <v>1050</v>
      </c>
      <c r="AD566" s="2" t="s">
        <v>13</v>
      </c>
      <c r="AG566" s="2" t="s">
        <v>3535</v>
      </c>
      <c r="AH566" s="22" t="s">
        <v>917</v>
      </c>
      <c r="AI566" s="2" t="str">
        <f>CONCATENATE("s/",AC566,"/",AG566,"_sv_",D566,"_str_",AH566," \{",AC566,"\}/")</f>
        <v>s/SRR611133/Lsa_sv_-_str_ST188 \{SRR611133\}/</v>
      </c>
    </row>
    <row r="567" spans="1:39" x14ac:dyDescent="0.2">
      <c r="A567" s="3" t="s">
        <v>841</v>
      </c>
      <c r="B567" s="22" t="s">
        <v>998</v>
      </c>
      <c r="C567" s="2" t="s">
        <v>646</v>
      </c>
      <c r="D567" s="14" t="s">
        <v>13</v>
      </c>
      <c r="E567" s="5">
        <v>2012</v>
      </c>
      <c r="F567" s="2" t="s">
        <v>712</v>
      </c>
      <c r="G567" s="2" t="s">
        <v>638</v>
      </c>
      <c r="H567" s="2" t="s">
        <v>999</v>
      </c>
      <c r="I567" s="2" t="s">
        <v>1000</v>
      </c>
      <c r="J567" s="2" t="s">
        <v>1001</v>
      </c>
      <c r="K567" s="17">
        <v>4.2463899999999999</v>
      </c>
      <c r="L567" s="33">
        <v>41.7</v>
      </c>
      <c r="M567" s="2" t="s">
        <v>1002</v>
      </c>
      <c r="N567" s="2">
        <v>204</v>
      </c>
      <c r="O567" s="2" t="s">
        <v>15</v>
      </c>
      <c r="R567" s="2" t="s">
        <v>109</v>
      </c>
      <c r="V567" s="2" t="s">
        <v>835</v>
      </c>
      <c r="W567" s="2">
        <v>26272577</v>
      </c>
      <c r="AA567" s="12" t="s">
        <v>3715</v>
      </c>
      <c r="AB567" s="2" t="s">
        <v>3356</v>
      </c>
      <c r="AC567" s="2" t="s">
        <v>3408</v>
      </c>
      <c r="AD567" s="2" t="s">
        <v>13</v>
      </c>
      <c r="AE567" s="2" t="s">
        <v>3389</v>
      </c>
      <c r="AF567" s="2" t="s">
        <v>3408</v>
      </c>
      <c r="AG567" s="2" t="s">
        <v>3535</v>
      </c>
      <c r="AH567" s="22" t="s">
        <v>998</v>
      </c>
      <c r="AI567" s="2" t="str">
        <f>CONCATENATE("s/",AC567,"/",AG567,"_sv_",D567,"_str_",AH567," \{",AC567,"\}/")</f>
        <v>s/Lsa_98/Lsa_sv_-_str_U160 \{Lsa_98\}/</v>
      </c>
    </row>
    <row r="568" spans="1:39" x14ac:dyDescent="0.2">
      <c r="A568" s="3" t="s">
        <v>841</v>
      </c>
      <c r="B568" s="22" t="s">
        <v>1008</v>
      </c>
      <c r="C568" s="2" t="s">
        <v>645</v>
      </c>
      <c r="D568" s="14" t="s">
        <v>13</v>
      </c>
      <c r="E568" s="5">
        <v>2012</v>
      </c>
      <c r="F568" s="2" t="s">
        <v>712</v>
      </c>
      <c r="G568" s="2" t="s">
        <v>638</v>
      </c>
      <c r="H568" s="2" t="s">
        <v>1009</v>
      </c>
      <c r="I568" s="2" t="s">
        <v>1010</v>
      </c>
      <c r="J568" s="2" t="s">
        <v>1011</v>
      </c>
      <c r="K568" s="17">
        <v>4.1558999999999999</v>
      </c>
      <c r="L568" s="33">
        <v>41.8</v>
      </c>
      <c r="M568" s="2" t="s">
        <v>1012</v>
      </c>
      <c r="N568" s="2">
        <v>169</v>
      </c>
      <c r="O568" s="2" t="s">
        <v>15</v>
      </c>
      <c r="R568" s="2" t="s">
        <v>109</v>
      </c>
      <c r="V568" s="2" t="s">
        <v>835</v>
      </c>
      <c r="W568" s="2">
        <v>26272577</v>
      </c>
      <c r="AA568" s="12" t="s">
        <v>3715</v>
      </c>
      <c r="AB568" s="2" t="s">
        <v>3356</v>
      </c>
      <c r="AC568" s="2" t="s">
        <v>3410</v>
      </c>
      <c r="AD568" s="2" t="s">
        <v>13</v>
      </c>
      <c r="AE568" s="2" t="s">
        <v>3389</v>
      </c>
      <c r="AF568" s="2" t="s">
        <v>3410</v>
      </c>
      <c r="AG568" s="2" t="s">
        <v>3535</v>
      </c>
      <c r="AH568" s="22" t="s">
        <v>1008</v>
      </c>
      <c r="AI568" s="2" t="str">
        <f>CONCATENATE("s/",AC568,"/",AG568,"_sv_",D568,"_str_",AH568," \{",AC568,"\}/")</f>
        <v>s/Lsa_96/Lsa_sv_-_str_U164 \{Lsa_96\}/</v>
      </c>
    </row>
    <row r="569" spans="1:39" x14ac:dyDescent="0.2">
      <c r="A569" s="3" t="s">
        <v>841</v>
      </c>
      <c r="B569" s="22" t="s">
        <v>1003</v>
      </c>
      <c r="C569" s="2" t="s">
        <v>46</v>
      </c>
      <c r="D569" s="14" t="s">
        <v>13</v>
      </c>
      <c r="E569" s="5">
        <v>2012</v>
      </c>
      <c r="F569" s="2" t="s">
        <v>712</v>
      </c>
      <c r="G569" s="2" t="s">
        <v>638</v>
      </c>
      <c r="H569" s="2" t="s">
        <v>1004</v>
      </c>
      <c r="I569" s="2" t="s">
        <v>1005</v>
      </c>
      <c r="J569" s="2" t="s">
        <v>1006</v>
      </c>
      <c r="K569" s="17">
        <v>4.05748</v>
      </c>
      <c r="L569" s="33">
        <v>41.9</v>
      </c>
      <c r="M569" s="2" t="s">
        <v>1007</v>
      </c>
      <c r="N569" s="2">
        <v>152</v>
      </c>
      <c r="O569" s="2" t="s">
        <v>15</v>
      </c>
      <c r="R569" s="2" t="s">
        <v>109</v>
      </c>
      <c r="V569" s="2" t="s">
        <v>835</v>
      </c>
      <c r="W569" s="2">
        <v>26272577</v>
      </c>
      <c r="AA569" s="12" t="s">
        <v>3715</v>
      </c>
      <c r="AB569" s="2" t="s">
        <v>3356</v>
      </c>
      <c r="AC569" s="2" t="s">
        <v>3409</v>
      </c>
      <c r="AD569" s="2" t="s">
        <v>13</v>
      </c>
      <c r="AE569" s="2" t="s">
        <v>3389</v>
      </c>
      <c r="AF569" s="2" t="s">
        <v>3409</v>
      </c>
      <c r="AG569" s="2" t="s">
        <v>3535</v>
      </c>
      <c r="AH569" s="22" t="s">
        <v>1003</v>
      </c>
      <c r="AI569" s="2" t="str">
        <f>CONCATENATE("s/",AC569,"/",AG569,"_sv_",D569,"_str_",AH569," \{",AC569,"\}/")</f>
        <v>s/Lsa_97/Lsa_sv_-_str_U233 \{Lsa_97\}/</v>
      </c>
    </row>
    <row r="570" spans="1:39" x14ac:dyDescent="0.2">
      <c r="A570" s="3" t="s">
        <v>841</v>
      </c>
      <c r="B570" s="22" t="s">
        <v>893</v>
      </c>
      <c r="D570" s="14" t="s">
        <v>13</v>
      </c>
      <c r="E570" s="5"/>
      <c r="F570" s="2" t="s">
        <v>296</v>
      </c>
      <c r="G570" s="2" t="s">
        <v>629</v>
      </c>
      <c r="H570" s="2" t="s">
        <v>894</v>
      </c>
      <c r="I570" s="2" t="s">
        <v>895</v>
      </c>
      <c r="J570" s="2" t="s">
        <v>896</v>
      </c>
      <c r="K570" s="17">
        <v>4.0725800000000003</v>
      </c>
      <c r="L570" s="33">
        <v>41.7</v>
      </c>
      <c r="M570" s="2" t="s">
        <v>897</v>
      </c>
      <c r="N570" s="2">
        <v>55</v>
      </c>
      <c r="O570" s="2" t="s">
        <v>15</v>
      </c>
      <c r="R570" s="2" t="s">
        <v>1045</v>
      </c>
      <c r="S570" s="2" t="s">
        <v>1074</v>
      </c>
      <c r="V570" s="2" t="s">
        <v>35</v>
      </c>
      <c r="X570" s="2" t="s">
        <v>827</v>
      </c>
      <c r="AB570" s="2" t="s">
        <v>3356</v>
      </c>
      <c r="AC570" s="2" t="s">
        <v>1045</v>
      </c>
      <c r="AD570" s="2" t="s">
        <v>13</v>
      </c>
      <c r="AG570" s="2" t="s">
        <v>3535</v>
      </c>
      <c r="AH570" s="22" t="s">
        <v>893</v>
      </c>
      <c r="AI570" s="2" t="str">
        <f>CONCATENATE("s/",AC570,"/",AG570,"_sv_",D570,"_str_",AH570," \{",AC570,"\}/")</f>
        <v>s/SRR554097/Lsa_sv_-_str_ZUN179 \{SRR554097\}/</v>
      </c>
    </row>
    <row r="571" spans="1:39" x14ac:dyDescent="0.2">
      <c r="A571" s="3" t="s">
        <v>1095</v>
      </c>
      <c r="B571" s="22" t="s">
        <v>1097</v>
      </c>
      <c r="D571" s="2" t="s">
        <v>1102</v>
      </c>
      <c r="E571" s="5"/>
      <c r="F571" s="14"/>
      <c r="G571" s="2" t="s">
        <v>288</v>
      </c>
      <c r="H571" s="2" t="s">
        <v>1098</v>
      </c>
      <c r="I571" s="2" t="s">
        <v>1099</v>
      </c>
      <c r="J571" s="2" t="s">
        <v>1100</v>
      </c>
      <c r="K571" s="17">
        <v>4.0921900000000004</v>
      </c>
      <c r="L571" s="33">
        <v>38.200000000000003</v>
      </c>
      <c r="M571" s="2" t="s">
        <v>1101</v>
      </c>
      <c r="N571" s="2">
        <v>23</v>
      </c>
      <c r="O571" s="2" t="s">
        <v>15</v>
      </c>
      <c r="R571" s="2" t="s">
        <v>1104</v>
      </c>
      <c r="S571" s="2" t="s">
        <v>1103</v>
      </c>
      <c r="V571" s="2" t="s">
        <v>35</v>
      </c>
      <c r="W571" s="2">
        <v>22984140</v>
      </c>
      <c r="X571" s="2" t="s">
        <v>829</v>
      </c>
      <c r="Y571" s="2" t="s">
        <v>3501</v>
      </c>
      <c r="AB571" s="2" t="s">
        <v>3357</v>
      </c>
      <c r="AC571" s="2" t="s">
        <v>1104</v>
      </c>
      <c r="AD571" s="2" t="s">
        <v>13</v>
      </c>
      <c r="AG571" s="2" t="s">
        <v>3536</v>
      </c>
      <c r="AH571" s="22" t="s">
        <v>3781</v>
      </c>
      <c r="AI571" s="2" t="str">
        <f>CONCATENATE("s/",AC571,"/",AG571,"_",AH571," \{",AC571,"\}/")</f>
        <v>s/SRR710513/Lte_LT-11-33 \{SRR710513\}/</v>
      </c>
      <c r="AM571" s="24"/>
    </row>
    <row r="572" spans="1:39" x14ac:dyDescent="0.2">
      <c r="A572" s="3" t="s">
        <v>1105</v>
      </c>
      <c r="B572" s="22" t="s">
        <v>3786</v>
      </c>
      <c r="D572" s="2" t="s">
        <v>1109</v>
      </c>
      <c r="E572" s="5"/>
      <c r="F572" s="2" t="s">
        <v>1113</v>
      </c>
      <c r="G572" s="2" t="s">
        <v>346</v>
      </c>
      <c r="H572" s="2" t="s">
        <v>1107</v>
      </c>
      <c r="I572" s="2" t="s">
        <v>1106</v>
      </c>
      <c r="J572" s="2" t="s">
        <v>1110</v>
      </c>
      <c r="K572" s="17">
        <v>4.2323300000000001</v>
      </c>
      <c r="L572" s="33">
        <v>38.9</v>
      </c>
      <c r="M572" s="2" t="s">
        <v>1108</v>
      </c>
      <c r="N572" s="2">
        <v>89</v>
      </c>
      <c r="O572" s="2" t="s">
        <v>15</v>
      </c>
      <c r="R572" s="2" t="s">
        <v>1112</v>
      </c>
      <c r="S572" s="2" t="s">
        <v>1111</v>
      </c>
      <c r="V572" s="2" t="s">
        <v>35</v>
      </c>
      <c r="W572" s="2">
        <v>22984140</v>
      </c>
      <c r="X572" s="2" t="s">
        <v>829</v>
      </c>
      <c r="Y572" s="2" t="s">
        <v>3501</v>
      </c>
      <c r="AB572" s="2" t="s">
        <v>3357</v>
      </c>
      <c r="AC572" s="2" t="s">
        <v>1112</v>
      </c>
      <c r="AD572" s="2" t="s">
        <v>13</v>
      </c>
      <c r="AG572" s="2" t="s">
        <v>3537</v>
      </c>
      <c r="AH572" s="22" t="s">
        <v>3686</v>
      </c>
      <c r="AI572" s="2" t="str">
        <f>CONCATENATE("s/",AC572,"/",AG572,"_",AH572," \{",AC572,"\}/")</f>
        <v>s/SRR710255/Lva_Waz-Holland \{SRR710255\}/</v>
      </c>
      <c r="AM572" s="24"/>
    </row>
    <row r="573" spans="1:39" x14ac:dyDescent="0.2">
      <c r="A573" s="3" t="s">
        <v>1151</v>
      </c>
      <c r="B573" s="22">
        <v>56105</v>
      </c>
      <c r="C573" s="2" t="s">
        <v>646</v>
      </c>
      <c r="D573" s="2" t="s">
        <v>646</v>
      </c>
      <c r="E573" s="5">
        <v>1939</v>
      </c>
      <c r="F573" s="2" t="s">
        <v>296</v>
      </c>
      <c r="G573" s="2" t="s">
        <v>732</v>
      </c>
      <c r="H573" s="2" t="s">
        <v>1168</v>
      </c>
      <c r="I573" s="2" t="s">
        <v>1153</v>
      </c>
      <c r="J573" s="2" t="s">
        <v>1169</v>
      </c>
      <c r="K573" s="17">
        <v>4.0336600000000002</v>
      </c>
      <c r="L573" s="33">
        <v>40.4</v>
      </c>
      <c r="M573" s="2" t="s">
        <v>1170</v>
      </c>
      <c r="N573" s="2">
        <v>249</v>
      </c>
      <c r="O573" s="2" t="s">
        <v>15</v>
      </c>
      <c r="R573" s="2" t="s">
        <v>1199</v>
      </c>
      <c r="V573" s="2" t="s">
        <v>66</v>
      </c>
      <c r="W573" s="12">
        <v>26833181</v>
      </c>
      <c r="X573" s="2" t="s">
        <v>829</v>
      </c>
      <c r="AB573" s="2" t="s">
        <v>3356</v>
      </c>
      <c r="AC573" s="2" t="s">
        <v>1199</v>
      </c>
      <c r="AD573" s="2">
        <v>191</v>
      </c>
      <c r="AG573" s="2" t="s">
        <v>3538</v>
      </c>
      <c r="AH573" s="22">
        <v>56105</v>
      </c>
      <c r="AI573" s="2" t="str">
        <f>CONCATENATE("s/",AC573,"/",AG573,"_sv_",D573,"_str_",AH573," \{",AC573,"\}/")</f>
        <v>s/SRR1542367/Lwe_sv_Sarmin_str_56105 \{SRR1542367\}/</v>
      </c>
    </row>
    <row r="574" spans="1:39" x14ac:dyDescent="0.2">
      <c r="A574" s="3" t="s">
        <v>1151</v>
      </c>
      <c r="B574" s="22">
        <v>56145</v>
      </c>
      <c r="C574" s="2" t="s">
        <v>45</v>
      </c>
      <c r="D574" s="2" t="s">
        <v>1197</v>
      </c>
      <c r="E574" s="5">
        <v>1957</v>
      </c>
      <c r="F574" s="2" t="s">
        <v>296</v>
      </c>
      <c r="G574" s="2" t="s">
        <v>662</v>
      </c>
      <c r="H574" s="2" t="s">
        <v>1165</v>
      </c>
      <c r="I574" s="2" t="s">
        <v>1153</v>
      </c>
      <c r="J574" s="2" t="s">
        <v>1166</v>
      </c>
      <c r="K574" s="17">
        <v>4.12988</v>
      </c>
      <c r="L574" s="33">
        <v>40.799999999999997</v>
      </c>
      <c r="M574" s="2" t="s">
        <v>1167</v>
      </c>
      <c r="N574" s="2">
        <v>299</v>
      </c>
      <c r="O574" s="2" t="s">
        <v>15</v>
      </c>
      <c r="R574" s="2" t="s">
        <v>1200</v>
      </c>
      <c r="V574" s="2" t="s">
        <v>66</v>
      </c>
      <c r="W574" s="12">
        <v>26833181</v>
      </c>
      <c r="X574" s="2" t="s">
        <v>829</v>
      </c>
      <c r="AB574" s="2" t="s">
        <v>3356</v>
      </c>
      <c r="AC574" s="2" t="s">
        <v>1200</v>
      </c>
      <c r="AD574" s="2" t="s">
        <v>13</v>
      </c>
      <c r="AG574" s="2" t="s">
        <v>3538</v>
      </c>
      <c r="AH574" s="22">
        <v>56145</v>
      </c>
      <c r="AI574" s="2" t="str">
        <f>CONCATENATE("s/",AC574,"/",AG574,"_sv_",D574,"_str_",AH574," \{",AC574,"\}/")</f>
        <v>s/SRR1542368/Lwe_sv_Worsfoldi_str_56145 \{SRR1542368\}/</v>
      </c>
    </row>
    <row r="575" spans="1:39" x14ac:dyDescent="0.2">
      <c r="A575" s="3" t="s">
        <v>1151</v>
      </c>
      <c r="B575" s="22">
        <v>56621</v>
      </c>
      <c r="C575" s="2" t="s">
        <v>1195</v>
      </c>
      <c r="D575" s="2" t="s">
        <v>3305</v>
      </c>
      <c r="E575" s="5">
        <v>1964</v>
      </c>
      <c r="F575" s="2" t="s">
        <v>296</v>
      </c>
      <c r="G575" s="2" t="s">
        <v>299</v>
      </c>
      <c r="H575" s="2" t="s">
        <v>1171</v>
      </c>
      <c r="I575" s="2" t="s">
        <v>1153</v>
      </c>
      <c r="J575" s="2" t="s">
        <v>1172</v>
      </c>
      <c r="K575" s="17">
        <v>4.3756599999999999</v>
      </c>
      <c r="L575" s="33">
        <v>40.6</v>
      </c>
      <c r="M575" s="2" t="s">
        <v>1173</v>
      </c>
      <c r="N575" s="2">
        <v>352</v>
      </c>
      <c r="O575" s="2" t="s">
        <v>15</v>
      </c>
      <c r="R575" s="2" t="s">
        <v>1201</v>
      </c>
      <c r="V575" s="2" t="s">
        <v>66</v>
      </c>
      <c r="W575" s="12">
        <v>26833181</v>
      </c>
      <c r="X575" s="12" t="s">
        <v>287</v>
      </c>
      <c r="Y575" s="2" t="s">
        <v>3501</v>
      </c>
      <c r="AB575" s="2" t="s">
        <v>3356</v>
      </c>
      <c r="AC575" s="2" t="s">
        <v>1201</v>
      </c>
      <c r="AD575" s="2" t="s">
        <v>13</v>
      </c>
      <c r="AG575" s="2" t="s">
        <v>3538</v>
      </c>
      <c r="AH575" s="22">
        <v>56621</v>
      </c>
      <c r="AI575" s="2" t="str">
        <f>CONCATENATE("s/",AC575,"/",AG575,"_sv_",D575,"_str_",AH575," \{",AC575,"\}/")</f>
        <v>s/SRR1542369/Lwe_sv_Anhoa_str_56621 \{SRR1542369\}/</v>
      </c>
    </row>
    <row r="576" spans="1:39" x14ac:dyDescent="0.2">
      <c r="A576" s="3" t="s">
        <v>1151</v>
      </c>
      <c r="B576" s="22">
        <v>56622</v>
      </c>
      <c r="C576" s="2" t="s">
        <v>1195</v>
      </c>
      <c r="D576" s="2" t="s">
        <v>1203</v>
      </c>
      <c r="E576" s="5">
        <v>1967</v>
      </c>
      <c r="F576" s="2" t="s">
        <v>296</v>
      </c>
      <c r="G576" s="2" t="s">
        <v>1193</v>
      </c>
      <c r="H576" s="2" t="s">
        <v>1152</v>
      </c>
      <c r="I576" s="2" t="s">
        <v>1153</v>
      </c>
      <c r="J576" s="2" t="s">
        <v>1154</v>
      </c>
      <c r="K576" s="17">
        <v>4.28932</v>
      </c>
      <c r="L576" s="33">
        <v>40.700000000000003</v>
      </c>
      <c r="M576" s="2" t="s">
        <v>1155</v>
      </c>
      <c r="N576" s="2">
        <v>355</v>
      </c>
      <c r="O576" s="2" t="s">
        <v>15</v>
      </c>
      <c r="R576" s="2" t="s">
        <v>1202</v>
      </c>
      <c r="V576" s="2" t="s">
        <v>66</v>
      </c>
      <c r="W576" s="12">
        <v>26833181</v>
      </c>
      <c r="X576" s="12" t="s">
        <v>287</v>
      </c>
      <c r="AB576" s="2" t="s">
        <v>3356</v>
      </c>
      <c r="AC576" s="2" t="s">
        <v>1202</v>
      </c>
      <c r="AD576" s="2" t="s">
        <v>13</v>
      </c>
      <c r="AG576" s="2" t="s">
        <v>3538</v>
      </c>
      <c r="AH576" s="22">
        <v>56622</v>
      </c>
      <c r="AI576" s="2" t="str">
        <f>CONCATENATE("s/",AC576,"/",AG576,"_sv_",D576,"_str_",AH576," \{",AC576,"\}/")</f>
        <v>s/SRR1542370/Lwe_sv_Hainan_str_56622 \{SRR1542370\}/</v>
      </c>
    </row>
    <row r="577" spans="1:39" x14ac:dyDescent="0.2">
      <c r="A577" s="3" t="s">
        <v>1151</v>
      </c>
      <c r="B577" s="22">
        <v>56646</v>
      </c>
      <c r="C577" s="2" t="s">
        <v>1195</v>
      </c>
      <c r="D577" s="2" t="s">
        <v>3308</v>
      </c>
      <c r="E577" s="5">
        <v>1972</v>
      </c>
      <c r="F577" s="2" t="s">
        <v>296</v>
      </c>
      <c r="G577" s="2" t="s">
        <v>292</v>
      </c>
      <c r="H577" s="2" t="s">
        <v>1156</v>
      </c>
      <c r="I577" s="2" t="s">
        <v>1153</v>
      </c>
      <c r="J577" s="2" t="s">
        <v>1157</v>
      </c>
      <c r="K577" s="17">
        <v>4.32538</v>
      </c>
      <c r="L577" s="33">
        <v>40.700000000000003</v>
      </c>
      <c r="M577" s="2" t="s">
        <v>1158</v>
      </c>
      <c r="N577" s="2">
        <v>365</v>
      </c>
      <c r="O577" s="2" t="s">
        <v>15</v>
      </c>
      <c r="R577" s="2" t="s">
        <v>1204</v>
      </c>
      <c r="V577" s="2" t="s">
        <v>66</v>
      </c>
      <c r="W577" s="12">
        <v>26833181</v>
      </c>
      <c r="X577" s="12" t="s">
        <v>287</v>
      </c>
      <c r="AB577" s="2" t="s">
        <v>3356</v>
      </c>
      <c r="AC577" s="2" t="s">
        <v>1204</v>
      </c>
      <c r="AD577" s="2" t="s">
        <v>13</v>
      </c>
      <c r="AG577" s="2" t="s">
        <v>3538</v>
      </c>
      <c r="AH577" s="22">
        <v>56646</v>
      </c>
      <c r="AI577" s="2" t="str">
        <f>CONCATENATE("s/",AC577,"/",AG577,"_sv_",D577,"_str_",AH577," \{",AC577,"\}/")</f>
        <v>s/SRR1542371/Lwe_sv_Whitcombi_str_56646 \{SRR1542371\}/</v>
      </c>
    </row>
    <row r="578" spans="1:39" x14ac:dyDescent="0.2">
      <c r="A578" s="3" t="s">
        <v>1151</v>
      </c>
      <c r="B578" s="22">
        <v>56655</v>
      </c>
      <c r="C578" s="2" t="s">
        <v>337</v>
      </c>
      <c r="D578" s="2" t="s">
        <v>337</v>
      </c>
      <c r="E578" s="5">
        <v>1970</v>
      </c>
      <c r="G578" s="2" t="s">
        <v>1194</v>
      </c>
      <c r="H578" s="2" t="s">
        <v>1174</v>
      </c>
      <c r="I578" s="2" t="s">
        <v>1153</v>
      </c>
      <c r="J578" s="2" t="s">
        <v>1175</v>
      </c>
      <c r="K578" s="17">
        <v>4.1236100000000002</v>
      </c>
      <c r="L578" s="33">
        <v>40.799999999999997</v>
      </c>
      <c r="M578" s="2" t="s">
        <v>1176</v>
      </c>
      <c r="N578" s="2">
        <v>277</v>
      </c>
      <c r="O578" s="2" t="s">
        <v>15</v>
      </c>
      <c r="R578" s="2" t="s">
        <v>1206</v>
      </c>
      <c r="V578" s="2" t="s">
        <v>66</v>
      </c>
      <c r="W578" s="12">
        <v>26833181</v>
      </c>
      <c r="X578" s="12" t="s">
        <v>287</v>
      </c>
      <c r="AB578" s="2" t="s">
        <v>3356</v>
      </c>
      <c r="AC578" s="2" t="s">
        <v>1206</v>
      </c>
      <c r="AD578" s="2" t="s">
        <v>13</v>
      </c>
      <c r="AG578" s="2" t="s">
        <v>3538</v>
      </c>
      <c r="AH578" s="22">
        <v>56655</v>
      </c>
      <c r="AI578" s="2" t="str">
        <f>CONCATENATE("s/",AC578,"/",AG578,"_sv_",D578,"_str_",AH578," \{",AC578,"\}/")</f>
        <v>s/SRR1542372/Lwe_sv_Mini_str_56655 \{SRR1542372\}/</v>
      </c>
    </row>
    <row r="579" spans="1:39" x14ac:dyDescent="0.2">
      <c r="A579" s="3" t="s">
        <v>1151</v>
      </c>
      <c r="B579" s="22">
        <v>56674</v>
      </c>
      <c r="C579" s="2" t="s">
        <v>1196</v>
      </c>
      <c r="D579" s="2" t="s">
        <v>3306</v>
      </c>
      <c r="E579" s="5">
        <v>1981</v>
      </c>
      <c r="F579" s="2" t="s">
        <v>296</v>
      </c>
      <c r="G579" s="2" t="s">
        <v>299</v>
      </c>
      <c r="H579" s="2" t="s">
        <v>1162</v>
      </c>
      <c r="I579" s="2" t="s">
        <v>1153</v>
      </c>
      <c r="J579" s="2" t="s">
        <v>1163</v>
      </c>
      <c r="K579" s="17">
        <v>4.22872</v>
      </c>
      <c r="L579" s="33">
        <v>40.9</v>
      </c>
      <c r="M579" s="2" t="s">
        <v>1164</v>
      </c>
      <c r="N579" s="2">
        <v>284</v>
      </c>
      <c r="O579" s="2" t="s">
        <v>15</v>
      </c>
      <c r="R579" s="2" t="s">
        <v>1208</v>
      </c>
      <c r="V579" s="2" t="s">
        <v>66</v>
      </c>
      <c r="W579" s="12">
        <v>26833181</v>
      </c>
      <c r="X579" s="12" t="s">
        <v>287</v>
      </c>
      <c r="AB579" s="2" t="s">
        <v>3356</v>
      </c>
      <c r="AC579" s="2" t="s">
        <v>1208</v>
      </c>
      <c r="AD579" s="2">
        <v>194</v>
      </c>
      <c r="AG579" s="2" t="s">
        <v>3538</v>
      </c>
      <c r="AH579" s="22">
        <v>56674</v>
      </c>
      <c r="AI579" s="2" t="str">
        <f>CONCATENATE("s/",AC579,"/",AG579,"_sv_",D579,"_str_",AH579," \{",AC579,"\}/")</f>
        <v>s/SRR1542374/Lwe_sv_Menglian_str_56674 \{SRR1542374\}/</v>
      </c>
    </row>
    <row r="580" spans="1:39" x14ac:dyDescent="0.2">
      <c r="A580" s="3" t="s">
        <v>1151</v>
      </c>
      <c r="B580" s="22">
        <v>56679</v>
      </c>
      <c r="C580" s="2" t="s">
        <v>2716</v>
      </c>
      <c r="D580" s="2" t="s">
        <v>3307</v>
      </c>
      <c r="E580" s="5">
        <v>1982</v>
      </c>
      <c r="F580" s="2" t="s">
        <v>296</v>
      </c>
      <c r="G580" s="2" t="s">
        <v>290</v>
      </c>
      <c r="H580" s="2" t="s">
        <v>1159</v>
      </c>
      <c r="I580" s="2" t="s">
        <v>1153</v>
      </c>
      <c r="J580" s="2" t="s">
        <v>1160</v>
      </c>
      <c r="K580" s="17">
        <v>4.3963099999999997</v>
      </c>
      <c r="L580" s="33">
        <v>40.700000000000003</v>
      </c>
      <c r="M580" s="2" t="s">
        <v>1161</v>
      </c>
      <c r="N580" s="2">
        <v>329</v>
      </c>
      <c r="O580" s="2" t="s">
        <v>15</v>
      </c>
      <c r="R580" s="2" t="s">
        <v>1207</v>
      </c>
      <c r="V580" s="2" t="s">
        <v>66</v>
      </c>
      <c r="W580" s="12">
        <v>26833181</v>
      </c>
      <c r="X580" s="12" t="s">
        <v>287</v>
      </c>
      <c r="AB580" s="2" t="s">
        <v>3356</v>
      </c>
      <c r="AC580" s="2" t="s">
        <v>1207</v>
      </c>
      <c r="AD580" s="2">
        <v>182</v>
      </c>
      <c r="AG580" s="2" t="s">
        <v>3538</v>
      </c>
      <c r="AH580" s="22">
        <v>56679</v>
      </c>
      <c r="AI580" s="2" t="str">
        <f>CONCATENATE("s/",AC580,"/",AG580,"_sv_",D580,"_str_",AH580," \{",AC580,"\}/")</f>
        <v>s/SRR1542373/Lwe_sv_Liangshan_str_56679 \{SRR1542373\}/</v>
      </c>
    </row>
    <row r="581" spans="1:39" x14ac:dyDescent="0.2">
      <c r="A581" s="3" t="s">
        <v>1151</v>
      </c>
      <c r="B581" s="22">
        <v>2006001853</v>
      </c>
      <c r="D581" s="14" t="s">
        <v>13</v>
      </c>
      <c r="E581" s="5"/>
      <c r="F581" s="2" t="s">
        <v>296</v>
      </c>
      <c r="G581" s="2" t="s">
        <v>323</v>
      </c>
      <c r="H581" s="2" t="s">
        <v>1123</v>
      </c>
      <c r="I581" s="2" t="s">
        <v>1124</v>
      </c>
      <c r="J581" s="2" t="s">
        <v>1125</v>
      </c>
      <c r="K581" s="17">
        <v>4.3700299999999999</v>
      </c>
      <c r="L581" s="33">
        <v>40.9</v>
      </c>
      <c r="M581" s="2" t="s">
        <v>1126</v>
      </c>
      <c r="N581" s="2">
        <v>84</v>
      </c>
      <c r="O581" s="2" t="s">
        <v>15</v>
      </c>
      <c r="R581" s="2" t="s">
        <v>1211</v>
      </c>
      <c r="S581" s="2" t="s">
        <v>1216</v>
      </c>
      <c r="V581" s="2" t="s">
        <v>35</v>
      </c>
      <c r="X581" s="2" t="s">
        <v>734</v>
      </c>
      <c r="AB581" s="2" t="s">
        <v>3356</v>
      </c>
      <c r="AC581" s="2" t="s">
        <v>1211</v>
      </c>
      <c r="AD581" s="2" t="s">
        <v>13</v>
      </c>
      <c r="AG581" s="2" t="s">
        <v>3538</v>
      </c>
      <c r="AH581" s="22">
        <v>2006001853</v>
      </c>
      <c r="AI581" s="2" t="str">
        <f>CONCATENATE("s/",AC581,"/",AG581,"_sv_",D581,"_str_",AH581," \{",AC581,"\}/")</f>
        <v>s/SRR403916/Lwe_sv_-_str_2006001853 \{SRR403916\}/</v>
      </c>
    </row>
    <row r="582" spans="1:39" x14ac:dyDescent="0.2">
      <c r="A582" s="3" t="s">
        <v>1151</v>
      </c>
      <c r="B582" s="22">
        <v>2006001855</v>
      </c>
      <c r="D582" s="14" t="s">
        <v>13</v>
      </c>
      <c r="E582" s="5"/>
      <c r="F582" s="2" t="s">
        <v>296</v>
      </c>
      <c r="G582" s="2" t="s">
        <v>323</v>
      </c>
      <c r="H582" s="2" t="s">
        <v>1127</v>
      </c>
      <c r="I582" s="2" t="s">
        <v>1128</v>
      </c>
      <c r="J582" s="2" t="s">
        <v>1129</v>
      </c>
      <c r="K582" s="17">
        <v>4.2779400000000001</v>
      </c>
      <c r="L582" s="33">
        <v>40.799999999999997</v>
      </c>
      <c r="M582" s="2" t="s">
        <v>1130</v>
      </c>
      <c r="N582" s="2">
        <v>76</v>
      </c>
      <c r="O582" s="2" t="s">
        <v>15</v>
      </c>
      <c r="S582" s="2" t="s">
        <v>1217</v>
      </c>
      <c r="V582" s="2" t="s">
        <v>35</v>
      </c>
      <c r="X582" s="2" t="s">
        <v>734</v>
      </c>
      <c r="AA582" s="12" t="s">
        <v>3714</v>
      </c>
      <c r="AB582" s="2" t="s">
        <v>3356</v>
      </c>
      <c r="AC582" s="2" t="s">
        <v>3413</v>
      </c>
      <c r="AD582" s="2" t="s">
        <v>13</v>
      </c>
      <c r="AE582" s="2" t="s">
        <v>3390</v>
      </c>
      <c r="AF582" s="2" t="s">
        <v>3413</v>
      </c>
      <c r="AG582" s="2" t="s">
        <v>3538</v>
      </c>
      <c r="AH582" s="22">
        <v>2006001855</v>
      </c>
      <c r="AI582" s="2" t="str">
        <f>CONCATENATE("s/",AC582,"/",AG582,"_sv_",D582,"_str_",AH582," \{",AC582,"\}/")</f>
        <v>s/Lwe_98/Lwe_sv_-_str_2006001855 \{Lwe_98\}/</v>
      </c>
    </row>
    <row r="583" spans="1:39" x14ac:dyDescent="0.2">
      <c r="A583" s="3" t="s">
        <v>1151</v>
      </c>
      <c r="B583" s="22" t="s">
        <v>1131</v>
      </c>
      <c r="C583" s="2" t="s">
        <v>45</v>
      </c>
      <c r="D583" s="14" t="s">
        <v>13</v>
      </c>
      <c r="E583" s="5"/>
      <c r="F583" s="2" t="s">
        <v>296</v>
      </c>
      <c r="G583" s="21" t="s">
        <v>2822</v>
      </c>
      <c r="H583" s="2" t="s">
        <v>1132</v>
      </c>
      <c r="I583" s="2" t="s">
        <v>1133</v>
      </c>
      <c r="J583" s="2" t="s">
        <v>1134</v>
      </c>
      <c r="K583" s="17">
        <v>4.03653</v>
      </c>
      <c r="L583" s="33">
        <v>40.9</v>
      </c>
      <c r="M583" s="2" t="s">
        <v>1135</v>
      </c>
      <c r="N583" s="2">
        <v>345</v>
      </c>
      <c r="O583" s="2" t="s">
        <v>15</v>
      </c>
      <c r="S583" s="2" t="s">
        <v>1218</v>
      </c>
      <c r="V583" s="2" t="s">
        <v>35</v>
      </c>
      <c r="X583" s="2" t="s">
        <v>1225</v>
      </c>
      <c r="AA583" s="12" t="s">
        <v>3714</v>
      </c>
      <c r="AB583" s="2" t="s">
        <v>3356</v>
      </c>
      <c r="AC583" s="2" t="s">
        <v>3414</v>
      </c>
      <c r="AD583" s="2" t="s">
        <v>13</v>
      </c>
      <c r="AE583" s="2" t="s">
        <v>3390</v>
      </c>
      <c r="AF583" s="2" t="s">
        <v>3414</v>
      </c>
      <c r="AG583" s="2" t="s">
        <v>3538</v>
      </c>
      <c r="AH583" s="22" t="s">
        <v>1131</v>
      </c>
      <c r="AI583" s="2" t="str">
        <f>CONCATENATE("s/",AC583,"/",AG583,"_sv_",D583,"_str_",AH583," \{",AC583,"\}/")</f>
        <v>s/Lwe_97/Lwe_sv_-_str_Ecochallenge \{Lwe_97\}/</v>
      </c>
    </row>
    <row r="584" spans="1:39" x14ac:dyDescent="0.2">
      <c r="A584" s="3" t="s">
        <v>1151</v>
      </c>
      <c r="B584" s="22" t="s">
        <v>1146</v>
      </c>
      <c r="D584" s="2" t="s">
        <v>1198</v>
      </c>
      <c r="E584" s="5"/>
      <c r="F584" s="2" t="s">
        <v>317</v>
      </c>
      <c r="G584" s="2" t="s">
        <v>285</v>
      </c>
      <c r="H584" s="2" t="s">
        <v>1147</v>
      </c>
      <c r="I584" s="2" t="s">
        <v>1148</v>
      </c>
      <c r="J584" s="2" t="s">
        <v>1149</v>
      </c>
      <c r="K584" s="17">
        <v>4.0267200000000001</v>
      </c>
      <c r="L584" s="33">
        <v>42.7</v>
      </c>
      <c r="M584" s="2" t="s">
        <v>1150</v>
      </c>
      <c r="N584" s="2">
        <v>59</v>
      </c>
      <c r="O584" s="2" t="s">
        <v>15</v>
      </c>
      <c r="R584" s="2" t="s">
        <v>1214</v>
      </c>
      <c r="S584" s="2" t="s">
        <v>1221</v>
      </c>
      <c r="V584" s="2" t="s">
        <v>35</v>
      </c>
      <c r="X584" s="2" t="s">
        <v>829</v>
      </c>
      <c r="AB584" s="2" t="s">
        <v>3356</v>
      </c>
      <c r="AC584" s="2" t="s">
        <v>1214</v>
      </c>
      <c r="AD584" s="2" t="s">
        <v>13</v>
      </c>
      <c r="AG584" s="2" t="s">
        <v>3538</v>
      </c>
      <c r="AH584" s="22" t="s">
        <v>1146</v>
      </c>
      <c r="AI584" s="2" t="str">
        <f>CONCATENATE("s/",AC584,"/",AG584,"_sv_",D584,"_str_",AH584," \{",AC584,"\}/")</f>
        <v>s/SRR710254/Lwe_sv_Ranarum_str_ICFT \{SRR710254\}/</v>
      </c>
    </row>
    <row r="585" spans="1:39" x14ac:dyDescent="0.2">
      <c r="A585" s="3" t="s">
        <v>1151</v>
      </c>
      <c r="B585" s="22" t="s">
        <v>1177</v>
      </c>
      <c r="D585" s="2" t="s">
        <v>1222</v>
      </c>
      <c r="E585" s="5">
        <v>1990</v>
      </c>
      <c r="F585" s="2" t="s">
        <v>296</v>
      </c>
      <c r="G585" s="2" t="s">
        <v>299</v>
      </c>
      <c r="H585" s="2" t="s">
        <v>1178</v>
      </c>
      <c r="I585" s="2" t="s">
        <v>1179</v>
      </c>
      <c r="J585" s="2" t="s">
        <v>1180</v>
      </c>
      <c r="K585" s="17">
        <v>4.2653699999999999</v>
      </c>
      <c r="L585" s="33">
        <v>40.700000000000003</v>
      </c>
      <c r="M585" s="2" t="s">
        <v>1181</v>
      </c>
      <c r="N585" s="2">
        <v>202</v>
      </c>
      <c r="O585" s="2" t="s">
        <v>15</v>
      </c>
      <c r="R585" s="2" t="s">
        <v>109</v>
      </c>
      <c r="V585" s="2" t="s">
        <v>66</v>
      </c>
      <c r="X585" s="12" t="s">
        <v>287</v>
      </c>
      <c r="AA585" s="12" t="s">
        <v>3715</v>
      </c>
      <c r="AB585" s="2" t="s">
        <v>3356</v>
      </c>
      <c r="AC585" s="2" t="s">
        <v>3415</v>
      </c>
      <c r="AD585" s="2" t="s">
        <v>13</v>
      </c>
      <c r="AE585" s="2" t="s">
        <v>3389</v>
      </c>
      <c r="AF585" s="2" t="s">
        <v>3415</v>
      </c>
      <c r="AG585" s="2" t="s">
        <v>3538</v>
      </c>
      <c r="AH585" s="22" t="s">
        <v>1177</v>
      </c>
      <c r="AI585" s="2" t="str">
        <f>CONCATENATE("s/",AC585,"/",AG585,"_sv_",D585,"_str_",AH585," \{",AC585,"\}/")</f>
        <v>s/Lwe_96/Lwe_sv_Heyan_str_L231 \{Lwe_96\}/</v>
      </c>
    </row>
    <row r="586" spans="1:39" x14ac:dyDescent="0.2">
      <c r="A586" s="3" t="s">
        <v>1151</v>
      </c>
      <c r="B586" s="22" t="s">
        <v>1182</v>
      </c>
      <c r="D586" s="14" t="s">
        <v>13</v>
      </c>
      <c r="E586" s="5"/>
      <c r="F586" s="2" t="s">
        <v>296</v>
      </c>
      <c r="G586" s="2" t="s">
        <v>323</v>
      </c>
      <c r="H586" s="2" t="s">
        <v>1183</v>
      </c>
      <c r="I586" s="2" t="s">
        <v>1184</v>
      </c>
      <c r="J586" s="2" t="s">
        <v>1185</v>
      </c>
      <c r="K586" s="17">
        <v>4.2498399999999998</v>
      </c>
      <c r="L586" s="33">
        <v>40.700000000000003</v>
      </c>
      <c r="M586" s="2" t="s">
        <v>1186</v>
      </c>
      <c r="N586" s="2">
        <v>367</v>
      </c>
      <c r="O586" s="2" t="s">
        <v>15</v>
      </c>
      <c r="R586" s="2" t="s">
        <v>1209</v>
      </c>
      <c r="V586" s="2" t="s">
        <v>35</v>
      </c>
      <c r="X586" s="12" t="s">
        <v>357</v>
      </c>
      <c r="AB586" s="2" t="s">
        <v>3356</v>
      </c>
      <c r="AC586" s="2" t="s">
        <v>1209</v>
      </c>
      <c r="AD586" s="2">
        <v>187</v>
      </c>
      <c r="AG586" s="2" t="s">
        <v>3538</v>
      </c>
      <c r="AH586" s="22" t="s">
        <v>3775</v>
      </c>
      <c r="AI586" s="2" t="str">
        <f>CONCATENATE("s/",AC586,"/",AG586,"_sv_",D586,"_str_",AH586," \{",AC586,"\}/")</f>
        <v>s/SRR353587/Lwe_sv_-_str_LNT-1194 \{SRR353587\}/</v>
      </c>
    </row>
    <row r="587" spans="1:39" x14ac:dyDescent="0.2">
      <c r="A587" s="3" t="s">
        <v>1151</v>
      </c>
      <c r="B587" s="22" t="s">
        <v>1136</v>
      </c>
      <c r="D587" s="14" t="s">
        <v>13</v>
      </c>
      <c r="E587" s="5"/>
      <c r="F587" s="2" t="s">
        <v>296</v>
      </c>
      <c r="G587" s="2" t="s">
        <v>326</v>
      </c>
      <c r="H587" s="2" t="s">
        <v>1137</v>
      </c>
      <c r="I587" s="2" t="s">
        <v>1138</v>
      </c>
      <c r="J587" s="2" t="s">
        <v>1139</v>
      </c>
      <c r="K587" s="17">
        <v>4.2636200000000004</v>
      </c>
      <c r="L587" s="33">
        <v>40.799999999999997</v>
      </c>
      <c r="M587" s="2" t="s">
        <v>1140</v>
      </c>
      <c r="N587" s="2">
        <v>83</v>
      </c>
      <c r="O587" s="2" t="s">
        <v>15</v>
      </c>
      <c r="R587" s="2" t="s">
        <v>1212</v>
      </c>
      <c r="S587" s="2" t="s">
        <v>1219</v>
      </c>
      <c r="V587" s="2" t="s">
        <v>35</v>
      </c>
      <c r="X587" s="2" t="s">
        <v>357</v>
      </c>
      <c r="AB587" s="2" t="s">
        <v>3356</v>
      </c>
      <c r="AC587" s="2" t="s">
        <v>1212</v>
      </c>
      <c r="AD587" s="2">
        <v>183</v>
      </c>
      <c r="AG587" s="2" t="s">
        <v>3538</v>
      </c>
      <c r="AH587" s="22" t="s">
        <v>3776</v>
      </c>
      <c r="AI587" s="2" t="str">
        <f>CONCATENATE("s/",AC587,"/",AG587,"_sv_",D587,"_str_",AH587," \{",AC587,"\}/")</f>
        <v>s/SRR507749/Lwe_sv_-_str_LNT-1234 \{SRR507749\}/</v>
      </c>
    </row>
    <row r="588" spans="1:39" x14ac:dyDescent="0.2">
      <c r="A588" s="3" t="s">
        <v>1151</v>
      </c>
      <c r="B588" s="22" t="s">
        <v>1118</v>
      </c>
      <c r="D588" s="2" t="s">
        <v>1192</v>
      </c>
      <c r="E588" s="5"/>
      <c r="F588" s="2" t="s">
        <v>296</v>
      </c>
      <c r="G588" s="2" t="s">
        <v>1223</v>
      </c>
      <c r="H588" s="2" t="s">
        <v>1119</v>
      </c>
      <c r="I588" s="2" t="s">
        <v>1120</v>
      </c>
      <c r="J588" s="2" t="s">
        <v>1121</v>
      </c>
      <c r="K588" s="17">
        <v>4.3233100000000002</v>
      </c>
      <c r="L588" s="33">
        <v>40.5</v>
      </c>
      <c r="M588" s="2" t="s">
        <v>1122</v>
      </c>
      <c r="N588" s="2">
        <v>83</v>
      </c>
      <c r="O588" s="2" t="s">
        <v>15</v>
      </c>
      <c r="S588" s="2" t="s">
        <v>1215</v>
      </c>
      <c r="V588" s="2" t="s">
        <v>35</v>
      </c>
      <c r="X588" s="2" t="s">
        <v>1224</v>
      </c>
      <c r="AA588" s="12" t="s">
        <v>3714</v>
      </c>
      <c r="AB588" s="2" t="s">
        <v>3356</v>
      </c>
      <c r="AC588" s="2" t="s">
        <v>3412</v>
      </c>
      <c r="AD588" s="2">
        <v>192</v>
      </c>
      <c r="AE588" s="2" t="s">
        <v>3390</v>
      </c>
      <c r="AF588" s="2" t="s">
        <v>3412</v>
      </c>
      <c r="AG588" s="2" t="s">
        <v>3538</v>
      </c>
      <c r="AH588" s="22" t="s">
        <v>1118</v>
      </c>
      <c r="AI588" s="2" t="str">
        <f>CONCATENATE("s/",AC588,"/",AG588,"_sv_",D588,"_str_",AH588," \{",AC588,"\}/")</f>
        <v>s/Lwe_99/Lwe_sv_Topaz_str_LT2116 \{Lwe_99\}/</v>
      </c>
    </row>
    <row r="589" spans="1:39" x14ac:dyDescent="0.2">
      <c r="A589" s="3" t="s">
        <v>1151</v>
      </c>
      <c r="B589" s="22" t="s">
        <v>1141</v>
      </c>
      <c r="D589" s="14" t="s">
        <v>13</v>
      </c>
      <c r="E589" s="5"/>
      <c r="F589" s="2" t="s">
        <v>296</v>
      </c>
      <c r="G589" s="2" t="s">
        <v>326</v>
      </c>
      <c r="H589" s="2" t="s">
        <v>1142</v>
      </c>
      <c r="I589" s="2" t="s">
        <v>1143</v>
      </c>
      <c r="J589" s="2" t="s">
        <v>1144</v>
      </c>
      <c r="K589" s="17">
        <v>4.5540799999999999</v>
      </c>
      <c r="L589" s="33">
        <v>40.700000000000003</v>
      </c>
      <c r="M589" s="2" t="s">
        <v>1145</v>
      </c>
      <c r="N589" s="2">
        <v>89</v>
      </c>
      <c r="O589" s="2" t="s">
        <v>15</v>
      </c>
      <c r="R589" s="2" t="s">
        <v>1213</v>
      </c>
      <c r="S589" s="2" t="s">
        <v>1220</v>
      </c>
      <c r="V589" s="2" t="s">
        <v>35</v>
      </c>
      <c r="X589" s="2" t="s">
        <v>357</v>
      </c>
      <c r="AB589" s="2" t="s">
        <v>3356</v>
      </c>
      <c r="AC589" s="2" t="s">
        <v>1213</v>
      </c>
      <c r="AD589" s="2">
        <v>190</v>
      </c>
      <c r="AG589" s="2" t="s">
        <v>3538</v>
      </c>
      <c r="AH589" s="22" t="s">
        <v>3777</v>
      </c>
      <c r="AI589" s="2" t="str">
        <f>CONCATENATE("s/",AC589,"/",AG589,"_sv_",D589,"_str_",AH589," \{",AC589,"\}/")</f>
        <v>s/SRR507769/Lwe_sv_-_str_UI-13098 \{SRR507769\}/</v>
      </c>
    </row>
    <row r="590" spans="1:39" x14ac:dyDescent="0.2">
      <c r="A590" s="3" t="s">
        <v>1151</v>
      </c>
      <c r="B590" s="22" t="s">
        <v>1187</v>
      </c>
      <c r="D590" s="14" t="s">
        <v>13</v>
      </c>
      <c r="E590" s="5"/>
      <c r="F590" s="2" t="s">
        <v>296</v>
      </c>
      <c r="G590" s="2" t="s">
        <v>323</v>
      </c>
      <c r="H590" s="2" t="s">
        <v>1188</v>
      </c>
      <c r="I590" s="2" t="s">
        <v>1189</v>
      </c>
      <c r="J590" s="2" t="s">
        <v>1190</v>
      </c>
      <c r="K590" s="17">
        <v>4.3131500000000003</v>
      </c>
      <c r="L590" s="33">
        <v>40.700000000000003</v>
      </c>
      <c r="M590" s="2" t="s">
        <v>1191</v>
      </c>
      <c r="N590" s="2">
        <v>431</v>
      </c>
      <c r="O590" s="2" t="s">
        <v>15</v>
      </c>
      <c r="R590" s="2" t="s">
        <v>1210</v>
      </c>
      <c r="V590" s="2" t="s">
        <v>35</v>
      </c>
      <c r="X590" s="12" t="s">
        <v>357</v>
      </c>
      <c r="AB590" s="2" t="s">
        <v>3356</v>
      </c>
      <c r="AC590" s="2" t="s">
        <v>1210</v>
      </c>
      <c r="AD590" s="2">
        <v>189</v>
      </c>
      <c r="AG590" s="2" t="s">
        <v>3538</v>
      </c>
      <c r="AH590" s="22" t="s">
        <v>3778</v>
      </c>
      <c r="AI590" s="2" t="str">
        <f>CONCATENATE("s/",AC590,"/",AG590,"_sv_",D590,"_str_",AH590," \{",AC590,"\}/")</f>
        <v>s/SRR353588/Lwe_sv_-_str_UI-14631 \{SRR353588\}/</v>
      </c>
    </row>
    <row r="591" spans="1:39" x14ac:dyDescent="0.2">
      <c r="A591" s="3" t="s">
        <v>1232</v>
      </c>
      <c r="B591" s="22" t="s">
        <v>734</v>
      </c>
      <c r="D591" s="2" t="s">
        <v>1233</v>
      </c>
      <c r="E591" s="5"/>
      <c r="G591" s="2" t="s">
        <v>285</v>
      </c>
      <c r="H591" s="2" t="s">
        <v>1239</v>
      </c>
      <c r="I591" s="2" t="s">
        <v>1235</v>
      </c>
      <c r="J591" s="2" t="s">
        <v>1234</v>
      </c>
      <c r="K591" s="31">
        <v>4.0819799999999997</v>
      </c>
      <c r="L591" s="32">
        <v>39.200000000000003</v>
      </c>
      <c r="M591" s="2" t="s">
        <v>1236</v>
      </c>
      <c r="N591" s="2">
        <v>25</v>
      </c>
      <c r="O591" s="2" t="s">
        <v>15</v>
      </c>
      <c r="R591" s="2" t="s">
        <v>1237</v>
      </c>
      <c r="S591" s="2" t="s">
        <v>1238</v>
      </c>
      <c r="V591" s="2" t="s">
        <v>35</v>
      </c>
      <c r="X591" s="12" t="s">
        <v>734</v>
      </c>
      <c r="Y591" s="2" t="s">
        <v>3501</v>
      </c>
      <c r="AB591" s="2" t="s">
        <v>3357</v>
      </c>
      <c r="AC591" s="2" t="s">
        <v>1237</v>
      </c>
      <c r="AD591" s="2" t="s">
        <v>13</v>
      </c>
      <c r="AG591" s="2" t="s">
        <v>3539</v>
      </c>
      <c r="AH591" s="22" t="s">
        <v>734</v>
      </c>
      <c r="AI591" s="2" t="str">
        <f>CONCATENATE("s/",AC591,"/",AG591,"_",AH591," \{",AC591,"\}/")</f>
        <v>s/SRR649354/Lwob_CDC \{SRR649354\}/</v>
      </c>
      <c r="AM591" s="24"/>
    </row>
    <row r="592" spans="1:39" x14ac:dyDescent="0.2">
      <c r="A592" s="3" t="s">
        <v>1240</v>
      </c>
      <c r="B592" s="22" t="s">
        <v>3503</v>
      </c>
      <c r="D592" s="2" t="s">
        <v>1243</v>
      </c>
      <c r="E592" s="5"/>
      <c r="F592" s="2" t="s">
        <v>296</v>
      </c>
      <c r="G592" s="2" t="s">
        <v>1244</v>
      </c>
      <c r="H592" s="2" t="s">
        <v>1245</v>
      </c>
      <c r="I592" s="2" t="s">
        <v>1246</v>
      </c>
      <c r="J592" s="2" t="s">
        <v>1241</v>
      </c>
      <c r="K592" s="17">
        <v>4.40083</v>
      </c>
      <c r="L592" s="32">
        <v>45.6</v>
      </c>
      <c r="M592" s="2" t="s">
        <v>1242</v>
      </c>
      <c r="N592" s="2">
        <v>23</v>
      </c>
      <c r="O592" s="2" t="s">
        <v>15</v>
      </c>
      <c r="R592" s="2" t="s">
        <v>1247</v>
      </c>
      <c r="S592" s="2" t="s">
        <v>1248</v>
      </c>
      <c r="V592" s="2" t="s">
        <v>35</v>
      </c>
      <c r="W592" s="2">
        <v>18842846</v>
      </c>
      <c r="X592" s="12" t="s">
        <v>829</v>
      </c>
      <c r="Y592" s="2" t="s">
        <v>3501</v>
      </c>
      <c r="AB592" s="2" t="s">
        <v>3358</v>
      </c>
      <c r="AC592" s="2" t="s">
        <v>1247</v>
      </c>
      <c r="AD592" s="2" t="s">
        <v>13</v>
      </c>
      <c r="AG592" s="2" t="s">
        <v>3540</v>
      </c>
      <c r="AH592" s="22" t="s">
        <v>3503</v>
      </c>
      <c r="AI592" s="2" t="str">
        <f>CONCATENATE("s/",AC592,"/",AG592,"_",AH592," \{",AC592,"\}/")</f>
        <v>s/SRR507743/Lwol_Khorat-H2 \{SRR507743\}/</v>
      </c>
    </row>
    <row r="593" spans="1:39" x14ac:dyDescent="0.2">
      <c r="A593" s="3" t="s">
        <v>1251</v>
      </c>
      <c r="B593" s="22" t="s">
        <v>1230</v>
      </c>
      <c r="D593" s="2" t="s">
        <v>1252</v>
      </c>
      <c r="H593" s="2" t="s">
        <v>1254</v>
      </c>
      <c r="I593" s="2" t="s">
        <v>1250</v>
      </c>
      <c r="J593" s="2" t="s">
        <v>1249</v>
      </c>
      <c r="K593" s="17">
        <v>4.0562399999999998</v>
      </c>
      <c r="L593" s="33">
        <v>38.200000000000003</v>
      </c>
      <c r="M593" s="2" t="s">
        <v>1253</v>
      </c>
      <c r="N593" s="2">
        <v>47</v>
      </c>
      <c r="O593" s="2" t="s">
        <v>15</v>
      </c>
      <c r="Q593" s="2" t="s">
        <v>3799</v>
      </c>
      <c r="S593" s="2" t="s">
        <v>1255</v>
      </c>
      <c r="V593" s="2" t="s">
        <v>35</v>
      </c>
      <c r="W593" s="2">
        <v>22984140</v>
      </c>
      <c r="Y593" s="2" t="s">
        <v>3501</v>
      </c>
      <c r="AB593" s="2" t="s">
        <v>3357</v>
      </c>
      <c r="AC593" s="2" t="s">
        <v>3798</v>
      </c>
      <c r="AD593" s="2" t="s">
        <v>13</v>
      </c>
      <c r="AG593" s="2" t="s">
        <v>3541</v>
      </c>
      <c r="AH593" s="22" t="s">
        <v>3782</v>
      </c>
      <c r="AI593" s="2" t="str">
        <f>CONCATENATE("s/",AC593,"/",AG593,"_",AH593," \{",AC593,"\}/")</f>
        <v>s/Lya_01/Lya_Sao-Paulo \{Lya_01\}/</v>
      </c>
      <c r="AM593" s="24"/>
    </row>
    <row r="594" spans="1:39" x14ac:dyDescent="0.2">
      <c r="A594" s="46"/>
      <c r="B594" s="47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7"/>
    </row>
    <row r="595" spans="1:39" x14ac:dyDescent="0.2">
      <c r="B595" s="12"/>
      <c r="AH595" s="12"/>
    </row>
    <row r="596" spans="1:39" x14ac:dyDescent="0.2">
      <c r="B596" s="12"/>
      <c r="AH596" s="12"/>
    </row>
    <row r="597" spans="1:39" x14ac:dyDescent="0.2">
      <c r="B597" s="12"/>
      <c r="AH597" s="12"/>
    </row>
    <row r="598" spans="1:39" x14ac:dyDescent="0.2">
      <c r="B598" s="12"/>
      <c r="AH598" s="12"/>
    </row>
    <row r="599" spans="1:39" x14ac:dyDescent="0.2">
      <c r="B599" s="12"/>
      <c r="AH599" s="12"/>
    </row>
    <row r="600" spans="1:39" x14ac:dyDescent="0.2">
      <c r="B600" s="12"/>
      <c r="AH600" s="12"/>
    </row>
    <row r="601" spans="1:39" x14ac:dyDescent="0.2">
      <c r="B601" s="12"/>
      <c r="AH601" s="12"/>
    </row>
    <row r="602" spans="1:39" x14ac:dyDescent="0.2">
      <c r="B602" s="12"/>
      <c r="AH602" s="12"/>
    </row>
    <row r="603" spans="1:39" x14ac:dyDescent="0.2">
      <c r="B603" s="12"/>
      <c r="AH603" s="12"/>
    </row>
    <row r="604" spans="1:39" x14ac:dyDescent="0.2">
      <c r="B604" s="12"/>
      <c r="AA604" s="25"/>
      <c r="AH604" s="12"/>
    </row>
    <row r="605" spans="1:39" x14ac:dyDescent="0.2">
      <c r="B605" s="12"/>
      <c r="AA605" s="25"/>
      <c r="AH605" s="12"/>
    </row>
    <row r="606" spans="1:39" x14ac:dyDescent="0.2">
      <c r="B606" s="12"/>
      <c r="AA606" s="25"/>
      <c r="AH606" s="12"/>
    </row>
    <row r="607" spans="1:39" x14ac:dyDescent="0.2">
      <c r="B607" s="12"/>
      <c r="AH607" s="12"/>
    </row>
    <row r="608" spans="1:39" x14ac:dyDescent="0.2">
      <c r="B608" s="12"/>
      <c r="AH608" s="12"/>
    </row>
    <row r="609" spans="2:34" x14ac:dyDescent="0.2">
      <c r="B609" s="12"/>
      <c r="AH609" s="12"/>
    </row>
    <row r="610" spans="2:34" x14ac:dyDescent="0.2">
      <c r="B610" s="12"/>
      <c r="AH610" s="12"/>
    </row>
    <row r="611" spans="2:34" x14ac:dyDescent="0.2">
      <c r="B611" s="12"/>
      <c r="AH611" s="12"/>
    </row>
    <row r="612" spans="2:34" x14ac:dyDescent="0.2">
      <c r="B612" s="12"/>
      <c r="AH612" s="12"/>
    </row>
    <row r="613" spans="2:34" x14ac:dyDescent="0.2">
      <c r="B613" s="12"/>
      <c r="AH613" s="12"/>
    </row>
    <row r="614" spans="2:34" x14ac:dyDescent="0.2">
      <c r="B614" s="12"/>
      <c r="AH614" s="12"/>
    </row>
    <row r="615" spans="2:34" x14ac:dyDescent="0.2">
      <c r="B615" s="12"/>
      <c r="AH615" s="12"/>
    </row>
    <row r="616" spans="2:34" x14ac:dyDescent="0.2">
      <c r="B616" s="12"/>
      <c r="AH616" s="12"/>
    </row>
    <row r="617" spans="2:34" x14ac:dyDescent="0.2">
      <c r="B617" s="12"/>
      <c r="AH617" s="12"/>
    </row>
    <row r="618" spans="2:34" x14ac:dyDescent="0.2">
      <c r="B618" s="12"/>
      <c r="AH618" s="12"/>
    </row>
    <row r="619" spans="2:34" x14ac:dyDescent="0.2">
      <c r="B619" s="12"/>
      <c r="AH619" s="12"/>
    </row>
    <row r="620" spans="2:34" x14ac:dyDescent="0.2">
      <c r="B620" s="12"/>
      <c r="AH620" s="12"/>
    </row>
    <row r="621" spans="2:34" x14ac:dyDescent="0.2">
      <c r="B621" s="12"/>
      <c r="AH621" s="12"/>
    </row>
    <row r="622" spans="2:34" x14ac:dyDescent="0.2">
      <c r="B622" s="12"/>
      <c r="AH622" s="12"/>
    </row>
    <row r="623" spans="2:34" x14ac:dyDescent="0.2">
      <c r="B623" s="12"/>
      <c r="AH623" s="12"/>
    </row>
    <row r="624" spans="2:34" x14ac:dyDescent="0.2">
      <c r="B624" s="12"/>
      <c r="AH624" s="12"/>
    </row>
    <row r="625" spans="2:34" x14ac:dyDescent="0.2">
      <c r="B625" s="12"/>
      <c r="AH625" s="12"/>
    </row>
    <row r="626" spans="2:34" x14ac:dyDescent="0.2">
      <c r="B626" s="12"/>
      <c r="AH626" s="12"/>
    </row>
    <row r="627" spans="2:34" x14ac:dyDescent="0.2">
      <c r="B627" s="12"/>
      <c r="AH627" s="12"/>
    </row>
    <row r="628" spans="2:34" x14ac:dyDescent="0.2">
      <c r="B628" s="12"/>
      <c r="AH628" s="12"/>
    </row>
    <row r="629" spans="2:34" x14ac:dyDescent="0.2">
      <c r="B629" s="12"/>
      <c r="AH629" s="12"/>
    </row>
  </sheetData>
  <sortState ref="A2:BD592">
    <sortCondition ref="A2:A592"/>
    <sortCondition ref="B2:B592"/>
  </sortState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0" sqref="B10"/>
    </sheetView>
  </sheetViews>
  <sheetFormatPr baseColWidth="10" defaultRowHeight="16" x14ac:dyDescent="0.2"/>
  <cols>
    <col min="1" max="1" width="22.5" customWidth="1"/>
    <col min="3" max="3" width="6.33203125" customWidth="1"/>
    <col min="4" max="4" width="26.5" customWidth="1"/>
  </cols>
  <sheetData>
    <row r="1" spans="1:4" x14ac:dyDescent="0.2">
      <c r="A1" s="1" t="s">
        <v>3808</v>
      </c>
      <c r="B1" s="2"/>
      <c r="C1" s="2"/>
      <c r="D1" s="2"/>
    </row>
    <row r="2" spans="1:4" x14ac:dyDescent="0.2">
      <c r="A2" s="2" t="s">
        <v>3806</v>
      </c>
      <c r="B2" s="2" t="s">
        <v>3807</v>
      </c>
      <c r="C2" s="2"/>
      <c r="D2" s="2" t="s">
        <v>3488</v>
      </c>
    </row>
    <row r="3" spans="1:4" x14ac:dyDescent="0.2">
      <c r="A3" s="3" t="s">
        <v>74</v>
      </c>
      <c r="B3" s="2" t="s">
        <v>75</v>
      </c>
      <c r="C3" s="2"/>
      <c r="D3" s="2" t="s">
        <v>3805</v>
      </c>
    </row>
    <row r="4" spans="1:4" x14ac:dyDescent="0.2">
      <c r="A4" s="3" t="s">
        <v>1151</v>
      </c>
      <c r="B4" s="2" t="s">
        <v>1146</v>
      </c>
      <c r="C4" s="2"/>
      <c r="D4" s="2" t="s">
        <v>3805</v>
      </c>
    </row>
    <row r="5" spans="1:4" x14ac:dyDescent="0.2">
      <c r="A5" s="8" t="s">
        <v>1819</v>
      </c>
      <c r="B5" s="2" t="s">
        <v>2976</v>
      </c>
      <c r="C5" s="2"/>
      <c r="D5" s="2" t="s">
        <v>3809</v>
      </c>
    </row>
    <row r="6" spans="1:4" x14ac:dyDescent="0.2">
      <c r="A6" s="8" t="s">
        <v>1819</v>
      </c>
      <c r="B6" s="12" t="s">
        <v>1515</v>
      </c>
      <c r="C6" s="2"/>
      <c r="D6" s="2" t="s">
        <v>3810</v>
      </c>
    </row>
    <row r="7" spans="1:4" x14ac:dyDescent="0.2">
      <c r="A7" s="8" t="s">
        <v>841</v>
      </c>
      <c r="B7" s="12" t="s">
        <v>932</v>
      </c>
      <c r="C7" s="2"/>
      <c r="D7" s="2" t="s">
        <v>3811</v>
      </c>
    </row>
    <row r="8" spans="1:4" x14ac:dyDescent="0.2">
      <c r="A8" s="3" t="s">
        <v>506</v>
      </c>
      <c r="B8" s="2">
        <v>200801925</v>
      </c>
      <c r="C8" s="2"/>
      <c r="D8" s="2" t="s">
        <v>3809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D18" sqref="D18"/>
    </sheetView>
  </sheetViews>
  <sheetFormatPr baseColWidth="10" defaultRowHeight="16" x14ac:dyDescent="0.2"/>
  <cols>
    <col min="1" max="1" width="33.83203125" customWidth="1"/>
    <col min="2" max="2" width="21.83203125" customWidth="1"/>
  </cols>
  <sheetData>
    <row r="1" spans="1:5" x14ac:dyDescent="0.2">
      <c r="A1" s="35" t="s">
        <v>3812</v>
      </c>
      <c r="B1" s="35"/>
      <c r="C1" s="35"/>
      <c r="D1" s="35"/>
      <c r="E1" s="35"/>
    </row>
    <row r="2" spans="1:5" x14ac:dyDescent="0.2">
      <c r="A2" s="37" t="s">
        <v>37</v>
      </c>
      <c r="B2" s="39" t="s">
        <v>3813</v>
      </c>
      <c r="C2" s="35"/>
      <c r="D2" s="35"/>
      <c r="E2" s="35"/>
    </row>
    <row r="3" spans="1:5" x14ac:dyDescent="0.2">
      <c r="A3" s="36" t="s">
        <v>41</v>
      </c>
      <c r="B3" s="40">
        <v>70</v>
      </c>
      <c r="C3" s="35"/>
      <c r="D3" s="35"/>
      <c r="E3" s="35"/>
    </row>
    <row r="4" spans="1:5" x14ac:dyDescent="0.2">
      <c r="A4" s="36" t="s">
        <v>2540</v>
      </c>
      <c r="B4" s="40">
        <v>66</v>
      </c>
      <c r="C4" s="35"/>
      <c r="D4" s="35"/>
      <c r="E4" s="35"/>
    </row>
    <row r="5" spans="1:5" x14ac:dyDescent="0.2">
      <c r="A5" s="36" t="s">
        <v>360</v>
      </c>
      <c r="B5" s="40">
        <v>12</v>
      </c>
      <c r="C5" s="35"/>
      <c r="D5" s="35"/>
      <c r="E5" s="35"/>
    </row>
    <row r="6" spans="1:5" x14ac:dyDescent="0.2">
      <c r="A6" s="36" t="s">
        <v>2731</v>
      </c>
      <c r="B6" s="40">
        <v>10</v>
      </c>
      <c r="C6" s="35"/>
      <c r="D6" s="35"/>
      <c r="E6" s="35"/>
    </row>
    <row r="7" spans="1:5" x14ac:dyDescent="0.2">
      <c r="A7" s="36" t="s">
        <v>1196</v>
      </c>
      <c r="B7" s="40">
        <v>10</v>
      </c>
      <c r="C7" s="35"/>
      <c r="D7" s="35"/>
      <c r="E7" s="35"/>
    </row>
    <row r="8" spans="1:5" x14ac:dyDescent="0.2">
      <c r="A8" s="36" t="s">
        <v>826</v>
      </c>
      <c r="B8" s="40">
        <v>9</v>
      </c>
      <c r="C8" s="35"/>
      <c r="D8" s="35"/>
      <c r="E8" s="35"/>
    </row>
    <row r="9" spans="1:5" x14ac:dyDescent="0.2">
      <c r="A9" s="36" t="s">
        <v>63</v>
      </c>
      <c r="B9" s="40">
        <v>9</v>
      </c>
      <c r="C9" s="35"/>
      <c r="D9" s="35"/>
      <c r="E9" s="35"/>
    </row>
    <row r="10" spans="1:5" x14ac:dyDescent="0.2">
      <c r="A10" s="36" t="s">
        <v>46</v>
      </c>
      <c r="B10" s="40">
        <v>7</v>
      </c>
      <c r="C10" s="35"/>
      <c r="D10" s="35"/>
      <c r="E10" s="35"/>
    </row>
    <row r="11" spans="1:5" x14ac:dyDescent="0.2">
      <c r="A11" s="36" t="s">
        <v>2358</v>
      </c>
      <c r="B11" s="40">
        <v>7</v>
      </c>
      <c r="C11" s="35"/>
      <c r="D11" s="35"/>
      <c r="E11" s="35"/>
    </row>
    <row r="12" spans="1:5" x14ac:dyDescent="0.2">
      <c r="A12" s="36" t="s">
        <v>2716</v>
      </c>
      <c r="B12" s="40">
        <v>6</v>
      </c>
      <c r="C12" s="35"/>
      <c r="D12" s="35"/>
      <c r="E12" s="35"/>
    </row>
    <row r="13" spans="1:5" x14ac:dyDescent="0.2">
      <c r="A13" s="36" t="s">
        <v>45</v>
      </c>
      <c r="B13" s="40">
        <v>4</v>
      </c>
      <c r="C13" s="35"/>
      <c r="D13" s="35"/>
      <c r="E13" s="35"/>
    </row>
    <row r="14" spans="1:5" x14ac:dyDescent="0.2">
      <c r="A14" s="36" t="s">
        <v>1290</v>
      </c>
      <c r="B14" s="40">
        <v>3</v>
      </c>
      <c r="C14" s="35"/>
      <c r="D14" s="35"/>
      <c r="E14" s="35"/>
    </row>
    <row r="15" spans="1:5" x14ac:dyDescent="0.2">
      <c r="A15" s="36" t="s">
        <v>2742</v>
      </c>
      <c r="B15" s="40">
        <v>3</v>
      </c>
      <c r="C15" s="35"/>
      <c r="D15" s="35"/>
      <c r="E15" s="35"/>
    </row>
    <row r="16" spans="1:5" x14ac:dyDescent="0.2">
      <c r="A16" s="36" t="s">
        <v>2544</v>
      </c>
      <c r="B16" s="40">
        <v>2</v>
      </c>
      <c r="C16" s="35"/>
      <c r="D16" s="35"/>
      <c r="E16" s="35"/>
    </row>
    <row r="17" spans="1:5" x14ac:dyDescent="0.2">
      <c r="A17" s="36" t="s">
        <v>650</v>
      </c>
      <c r="B17" s="40">
        <v>2</v>
      </c>
      <c r="C17" s="35"/>
      <c r="D17" s="35"/>
      <c r="E17" s="35"/>
    </row>
    <row r="18" spans="1:5" x14ac:dyDescent="0.2">
      <c r="A18" s="36" t="s">
        <v>2549</v>
      </c>
      <c r="B18" s="40">
        <v>2</v>
      </c>
      <c r="C18" s="35"/>
      <c r="D18" s="35"/>
      <c r="E18" s="35"/>
    </row>
    <row r="19" spans="1:5" x14ac:dyDescent="0.2">
      <c r="A19" s="36" t="s">
        <v>2649</v>
      </c>
      <c r="B19" s="40">
        <v>2</v>
      </c>
      <c r="C19" s="35"/>
      <c r="D19" s="35"/>
      <c r="E19" s="35"/>
    </row>
    <row r="20" spans="1:5" x14ac:dyDescent="0.2">
      <c r="A20" s="36" t="s">
        <v>2834</v>
      </c>
      <c r="B20" s="40">
        <v>2</v>
      </c>
      <c r="C20" s="35"/>
      <c r="D20" s="35"/>
      <c r="E20" s="35"/>
    </row>
    <row r="21" spans="1:5" x14ac:dyDescent="0.2">
      <c r="A21" s="36" t="s">
        <v>3292</v>
      </c>
      <c r="B21" s="40">
        <v>2</v>
      </c>
      <c r="C21" s="35"/>
      <c r="D21" s="35"/>
      <c r="E21" s="35"/>
    </row>
    <row r="22" spans="1:5" x14ac:dyDescent="0.2">
      <c r="A22" s="36" t="s">
        <v>2768</v>
      </c>
      <c r="B22" s="40">
        <v>2</v>
      </c>
      <c r="C22" s="35"/>
      <c r="D22" s="35"/>
      <c r="E22" s="35"/>
    </row>
    <row r="23" spans="1:5" x14ac:dyDescent="0.2">
      <c r="A23" s="36" t="s">
        <v>1555</v>
      </c>
      <c r="B23" s="40">
        <v>2</v>
      </c>
      <c r="C23" s="35"/>
      <c r="D23" s="35"/>
      <c r="E23" s="35"/>
    </row>
    <row r="24" spans="1:5" x14ac:dyDescent="0.2">
      <c r="A24" s="36" t="s">
        <v>611</v>
      </c>
      <c r="B24" s="40">
        <v>2</v>
      </c>
      <c r="C24" s="35"/>
      <c r="D24" s="35"/>
      <c r="E24" s="35"/>
    </row>
    <row r="25" spans="1:5" x14ac:dyDescent="0.2">
      <c r="A25" s="36" t="s">
        <v>2554</v>
      </c>
      <c r="B25" s="40">
        <v>2</v>
      </c>
      <c r="C25" s="35"/>
      <c r="D25" s="35"/>
      <c r="E25" s="35"/>
    </row>
    <row r="26" spans="1:5" x14ac:dyDescent="0.2">
      <c r="A26" s="38" t="s">
        <v>2726</v>
      </c>
      <c r="B26" s="41">
        <v>2</v>
      </c>
      <c r="C26" s="35"/>
      <c r="D26" s="35"/>
      <c r="E26" s="35"/>
    </row>
    <row r="27" spans="1:5" ht="103" customHeight="1" x14ac:dyDescent="0.2">
      <c r="A27" s="42" t="s">
        <v>3814</v>
      </c>
      <c r="B27" s="43"/>
      <c r="C27" s="35"/>
      <c r="D27" s="35"/>
      <c r="E27" s="35"/>
    </row>
    <row r="28" spans="1:5" x14ac:dyDescent="0.2">
      <c r="A28" s="36"/>
      <c r="B28" s="36"/>
      <c r="C28" s="35"/>
      <c r="D28" s="35"/>
      <c r="E28" s="35"/>
    </row>
    <row r="29" spans="1:5" x14ac:dyDescent="0.2">
      <c r="A29" s="36" t="s">
        <v>13</v>
      </c>
      <c r="B29" s="36"/>
      <c r="C29" s="35"/>
      <c r="D29" s="35"/>
      <c r="E29" s="35"/>
    </row>
  </sheetData>
  <mergeCells count="1"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2017-10-18T07:12:40Z</dcterms:created>
  <dcterms:modified xsi:type="dcterms:W3CDTF">2018-01-18T20:15:55Z</dcterms:modified>
</cp:coreProperties>
</file>